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3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<sst xmlns="http://schemas.openxmlformats.org/spreadsheetml/2006/main" count="303" uniqueCount="127">
  <si>
    <t>tis. Sk</t>
  </si>
  <si>
    <t>€</t>
  </si>
  <si>
    <t>Programový rozpočet</t>
  </si>
  <si>
    <t>Bežné</t>
  </si>
  <si>
    <t>Kapitálové</t>
  </si>
  <si>
    <t>Finan_oper</t>
  </si>
  <si>
    <t xml:space="preserve">Spolu </t>
  </si>
  <si>
    <t>Príjmy</t>
  </si>
  <si>
    <t xml:space="preserve">Výdavky </t>
  </si>
  <si>
    <t>Rozdiel</t>
  </si>
  <si>
    <t>konverzný kurz 1€ = 30,1260 Sk</t>
  </si>
  <si>
    <t>Výdavky programového rozpočtu</t>
  </si>
  <si>
    <t>Program</t>
  </si>
  <si>
    <t>Podprogram</t>
  </si>
  <si>
    <t>Aktivita / Projekt</t>
  </si>
  <si>
    <t>PROGRAM 1</t>
  </si>
  <si>
    <t>Plánovanie, manažment a kontrola</t>
  </si>
  <si>
    <t>Kontrola a audit</t>
  </si>
  <si>
    <t>PROGRAM 2</t>
  </si>
  <si>
    <t>Propagácia a marketing</t>
  </si>
  <si>
    <t>Internetová prezentácia</t>
  </si>
  <si>
    <t>Kronika obce</t>
  </si>
  <si>
    <t>PROGRAM 3</t>
  </si>
  <si>
    <t>Činnosť samosprávnych orgánov obce</t>
  </si>
  <si>
    <t>PROGRAM 4</t>
  </si>
  <si>
    <t>Služby občanom</t>
  </si>
  <si>
    <t>Miestny rozhlas</t>
  </si>
  <si>
    <t>PROGRAM 5</t>
  </si>
  <si>
    <t>Bezpečnosť</t>
  </si>
  <si>
    <t>Ochrana pred požiarmi</t>
  </si>
  <si>
    <t>Civilná obrana</t>
  </si>
  <si>
    <t>PROGRAM 6</t>
  </si>
  <si>
    <t>Odpadové hospodárstvo</t>
  </si>
  <si>
    <t>Zvoz, odvoz a zneškodňovanie TKO,DSO</t>
  </si>
  <si>
    <t>Separovaný zber odpadu</t>
  </si>
  <si>
    <t>PROGRAM 7</t>
  </si>
  <si>
    <t>Komunikácie</t>
  </si>
  <si>
    <t>Výstavba komunikácií</t>
  </si>
  <si>
    <t>PROGRAM 8</t>
  </si>
  <si>
    <t>Vzdelávanie</t>
  </si>
  <si>
    <t>Materská škola</t>
  </si>
  <si>
    <t>Školská jedáleň</t>
  </si>
  <si>
    <t>PROGRAM 9</t>
  </si>
  <si>
    <t>Šport</t>
  </si>
  <si>
    <t>Športové podujatia</t>
  </si>
  <si>
    <t>PROGRAM 10</t>
  </si>
  <si>
    <t>Kultúra</t>
  </si>
  <si>
    <t>Knižnica</t>
  </si>
  <si>
    <t>Kultúrne podujatia</t>
  </si>
  <si>
    <t xml:space="preserve">                       Deň matiek</t>
  </si>
  <si>
    <t>PROGRAM 11</t>
  </si>
  <si>
    <t>Prostredie pre život</t>
  </si>
  <si>
    <t>Verejné osvetlenie</t>
  </si>
  <si>
    <t>Verejná zeleň</t>
  </si>
  <si>
    <t>Vodovod</t>
  </si>
  <si>
    <t>PROGRAM 12</t>
  </si>
  <si>
    <t>Bývanie</t>
  </si>
  <si>
    <t>Tvorba bytového fondu</t>
  </si>
  <si>
    <t xml:space="preserve">                       Výstavba 6-bj</t>
  </si>
  <si>
    <t>PROGRAM 13</t>
  </si>
  <si>
    <t>Sociálne služby</t>
  </si>
  <si>
    <t>Služby sociálnej inklúzie</t>
  </si>
  <si>
    <t xml:space="preserve">                       Poskytovanie stravy</t>
  </si>
  <si>
    <t>PROGRAM 14</t>
  </si>
  <si>
    <t>Administratíva</t>
  </si>
  <si>
    <t>SPOLU</t>
  </si>
  <si>
    <t>Výkon funkcie starostu obce</t>
  </si>
  <si>
    <t>Členstvo obce v samosprá.organizáciách</t>
  </si>
  <si>
    <t>Interné služby obce</t>
  </si>
  <si>
    <t>Zabezpečovanie úkonov - voľby</t>
  </si>
  <si>
    <t>Správa a údržba majetku obce:</t>
  </si>
  <si>
    <t xml:space="preserve">    a/ študie,expertízy,rozbory</t>
  </si>
  <si>
    <t xml:space="preserve">    b/ poistenie majetku</t>
  </si>
  <si>
    <t>Prevádzka a údržba budov</t>
  </si>
  <si>
    <t>Činnosť matriky</t>
  </si>
  <si>
    <t xml:space="preserve">   a/ mzdy</t>
  </si>
  <si>
    <t xml:space="preserve">   b/ odvody</t>
  </si>
  <si>
    <t xml:space="preserve">   c/ tovary a služby</t>
  </si>
  <si>
    <t>Osvedčovanie listov a podpisov</t>
  </si>
  <si>
    <t>Evidencia obyvateľstva</t>
  </si>
  <si>
    <t>Úradaná tabuľa</t>
  </si>
  <si>
    <t>Evidencia chovu zvierat</t>
  </si>
  <si>
    <t>Rybárske lístky</t>
  </si>
  <si>
    <t xml:space="preserve">      a/ chodník - Fujava</t>
  </si>
  <si>
    <t>Základná škola/rozpočet ZŠ</t>
  </si>
  <si>
    <t xml:space="preserve">                       Stavanie mája</t>
  </si>
  <si>
    <t xml:space="preserve"> Spoločný stavebný úrad</t>
  </si>
  <si>
    <t>Kanalizácia</t>
  </si>
  <si>
    <t xml:space="preserve">                       Ostatné príspevky/rekrac. ..</t>
  </si>
  <si>
    <t>Obecný úrad/ mzdy a odvody</t>
  </si>
  <si>
    <t xml:space="preserve">                     tovary a služby</t>
  </si>
  <si>
    <t>Zdravotné stredisko</t>
  </si>
  <si>
    <t>Údržba budovy OKŠ</t>
  </si>
  <si>
    <t>Údržba budovy KD</t>
  </si>
  <si>
    <t>Podpora športového klubu:</t>
  </si>
  <si>
    <t xml:space="preserve">       a/masérske služby</t>
  </si>
  <si>
    <t xml:space="preserve">       b/ transfér</t>
  </si>
  <si>
    <t>PROGRAM 15</t>
  </si>
  <si>
    <t>Revitalizácia centra obce</t>
  </si>
  <si>
    <t>Oprava a údržba komunikácií/rigoly</t>
  </si>
  <si>
    <t xml:space="preserve">           Rok 2012</t>
  </si>
  <si>
    <t xml:space="preserve">           Rok 2013</t>
  </si>
  <si>
    <t xml:space="preserve"> Programový rozpočet na rok 2012 - 2014</t>
  </si>
  <si>
    <t>Cintorínske a pohrebné služby</t>
  </si>
  <si>
    <t xml:space="preserve">                                                         údržba DS</t>
  </si>
  <si>
    <t xml:space="preserve">                                                        transfér cirkvi</t>
  </si>
  <si>
    <t xml:space="preserve">                       MDD</t>
  </si>
  <si>
    <t xml:space="preserve">                       Mikuláš</t>
  </si>
  <si>
    <t xml:space="preserve">                       Silvester</t>
  </si>
  <si>
    <t>Folklórne slávnosti</t>
  </si>
  <si>
    <t xml:space="preserve">                    finančn .a rozpočt. oblasť</t>
  </si>
  <si>
    <t>Stavebný obvod/MK</t>
  </si>
  <si>
    <t xml:space="preserve"> </t>
  </si>
  <si>
    <t xml:space="preserve">           Rok 2014</t>
  </si>
  <si>
    <t>Podpora kultúry FS Brižečky</t>
  </si>
  <si>
    <t>Obecný úrad/mzdy,odvody,tovary,služby</t>
  </si>
  <si>
    <t xml:space="preserve">                    bankové úvery/splácanie</t>
  </si>
  <si>
    <t>Podpora kultúry - FS Brižečky</t>
  </si>
  <si>
    <t>Správa a údržba majetku obce, projekty EÚ:</t>
  </si>
  <si>
    <t>Elena Franková, starostka obce</t>
  </si>
  <si>
    <t xml:space="preserve">Návrh Programového rozpočtu na  rok 2012-2014 vyvesený na úradnej tabuli v obci Spišský Hrušov dňa 29.11.2011 </t>
  </si>
  <si>
    <t xml:space="preserve">                                                                       zvesený dňa 13.12.2012</t>
  </si>
  <si>
    <t>Programového rozpočtu na rok 2012</t>
  </si>
  <si>
    <t>Programového rozpočtu na rok 2013</t>
  </si>
  <si>
    <t>Programového rozppočtu na rok 2014</t>
  </si>
  <si>
    <t>vyvesený na úradnej tabuli dňa 15.12.2011</t>
  </si>
  <si>
    <t xml:space="preserve">Programový rozpočet na roky 2012-2014 schválený OZ dňa 14.12.2011 Uznesením č. 54/11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</si>
</sst>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sz val="20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/>
      <top style="medium"/>
      <bottom style="medium"/>
    </border>
    <border>
      <left style="thin"/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11" borderId="0" applyNumberFormat="0" applyBorder="0" applyAlignment="0" applyProtection="0"/>
    <xf numFmtId="0" fontId="32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6" applyNumberFormat="0" applyFont="0" applyAlignment="0" applyProtection="0"/>
    <xf numFmtId="0" fontId="31" fillId="0" borderId="7" applyNumberFormat="0" applyFill="0" applyAlignment="0" applyProtection="0"/>
    <xf numFmtId="0" fontId="25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3" borderId="8" applyNumberFormat="0" applyAlignment="0" applyProtection="0"/>
    <xf numFmtId="0" fontId="30" fillId="2" borderId="8" applyNumberFormat="0" applyAlignment="0" applyProtection="0"/>
    <xf numFmtId="0" fontId="29" fillId="2" borderId="9" applyNumberFormat="0" applyAlignment="0" applyProtection="0"/>
    <xf numFmtId="0" fontId="34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0" borderId="0" applyNumberFormat="0" applyBorder="0" applyAlignment="0" applyProtection="0"/>
    <xf numFmtId="0" fontId="36" fillId="17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4" fillId="18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18" borderId="13" xfId="0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1" fillId="18" borderId="14" xfId="0" applyNumberFormat="1" applyFont="1" applyFill="1" applyBorder="1" applyAlignment="1">
      <alignment/>
    </xf>
    <xf numFmtId="4" fontId="1" fillId="18" borderId="13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6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4" fontId="17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3" fontId="4" fillId="0" borderId="22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0" fontId="18" fillId="0" borderId="18" xfId="0" applyFont="1" applyBorder="1" applyAlignment="1">
      <alignment/>
    </xf>
    <xf numFmtId="3" fontId="19" fillId="0" borderId="18" xfId="0" applyNumberFormat="1" applyFont="1" applyBorder="1" applyAlignment="1">
      <alignment/>
    </xf>
    <xf numFmtId="4" fontId="17" fillId="0" borderId="18" xfId="0" applyNumberFormat="1" applyFont="1" applyBorder="1" applyAlignment="1">
      <alignment/>
    </xf>
    <xf numFmtId="0" fontId="18" fillId="0" borderId="22" xfId="0" applyFont="1" applyBorder="1" applyAlignment="1">
      <alignment/>
    </xf>
    <xf numFmtId="3" fontId="19" fillId="0" borderId="22" xfId="0" applyNumberFormat="1" applyFont="1" applyBorder="1" applyAlignment="1">
      <alignment/>
    </xf>
    <xf numFmtId="4" fontId="17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3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left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4" fillId="18" borderId="34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4" fontId="1" fillId="0" borderId="34" xfId="0" applyNumberFormat="1" applyFont="1" applyBorder="1" applyAlignment="1">
      <alignment/>
    </xf>
    <xf numFmtId="0" fontId="1" fillId="18" borderId="36" xfId="0" applyFont="1" applyFill="1" applyBorder="1" applyAlignment="1">
      <alignment/>
    </xf>
    <xf numFmtId="0" fontId="1" fillId="18" borderId="0" xfId="0" applyFont="1" applyFill="1" applyBorder="1" applyAlignment="1">
      <alignment horizontal="left"/>
    </xf>
    <xf numFmtId="4" fontId="1" fillId="18" borderId="37" xfId="0" applyNumberFormat="1" applyFont="1" applyFill="1" applyBorder="1" applyAlignment="1">
      <alignment/>
    </xf>
    <xf numFmtId="0" fontId="6" fillId="0" borderId="38" xfId="0" applyFont="1" applyBorder="1" applyAlignment="1">
      <alignment/>
    </xf>
    <xf numFmtId="4" fontId="7" fillId="0" borderId="37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/>
    </xf>
    <xf numFmtId="4" fontId="1" fillId="0" borderId="40" xfId="0" applyNumberFormat="1" applyFont="1" applyBorder="1" applyAlignment="1">
      <alignment/>
    </xf>
    <xf numFmtId="0" fontId="1" fillId="0" borderId="41" xfId="0" applyFont="1" applyBorder="1" applyAlignment="1">
      <alignment/>
    </xf>
    <xf numFmtId="4" fontId="1" fillId="0" borderId="42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1" fillId="0" borderId="43" xfId="0" applyFont="1" applyBorder="1" applyAlignment="1">
      <alignment/>
    </xf>
    <xf numFmtId="4" fontId="19" fillId="0" borderId="34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8" fillId="0" borderId="43" xfId="0" applyFont="1" applyBorder="1" applyAlignment="1">
      <alignment/>
    </xf>
    <xf numFmtId="4" fontId="10" fillId="0" borderId="34" xfId="0" applyNumberFormat="1" applyFont="1" applyBorder="1" applyAlignment="1">
      <alignment/>
    </xf>
    <xf numFmtId="0" fontId="8" fillId="0" borderId="44" xfId="0" applyFont="1" applyBorder="1" applyAlignment="1">
      <alignment/>
    </xf>
    <xf numFmtId="4" fontId="4" fillId="0" borderId="45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3" fontId="4" fillId="0" borderId="48" xfId="0" applyNumberFormat="1" applyFont="1" applyBorder="1" applyAlignment="1">
      <alignment/>
    </xf>
    <xf numFmtId="4" fontId="5" fillId="0" borderId="48" xfId="0" applyNumberFormat="1" applyFont="1" applyBorder="1" applyAlignment="1">
      <alignment/>
    </xf>
    <xf numFmtId="4" fontId="4" fillId="0" borderId="49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4" fillId="0" borderId="43" xfId="0" applyFont="1" applyBorder="1" applyAlignment="1">
      <alignment/>
    </xf>
    <xf numFmtId="0" fontId="1" fillId="0" borderId="44" xfId="0" applyFont="1" applyBorder="1" applyAlignment="1">
      <alignment/>
    </xf>
    <xf numFmtId="4" fontId="19" fillId="0" borderId="45" xfId="0" applyNumberFormat="1" applyFont="1" applyBorder="1" applyAlignment="1">
      <alignment/>
    </xf>
    <xf numFmtId="4" fontId="19" fillId="0" borderId="42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4" fontId="17" fillId="0" borderId="21" xfId="0" applyNumberFormat="1" applyFont="1" applyBorder="1" applyAlignment="1">
      <alignment/>
    </xf>
    <xf numFmtId="4" fontId="19" fillId="0" borderId="46" xfId="0" applyNumberFormat="1" applyFont="1" applyBorder="1" applyAlignment="1">
      <alignment/>
    </xf>
    <xf numFmtId="0" fontId="1" fillId="0" borderId="50" xfId="0" applyFont="1" applyBorder="1" applyAlignment="1">
      <alignment/>
    </xf>
    <xf numFmtId="0" fontId="18" fillId="0" borderId="48" xfId="0" applyFont="1" applyBorder="1" applyAlignment="1">
      <alignment/>
    </xf>
    <xf numFmtId="3" fontId="19" fillId="0" borderId="48" xfId="0" applyNumberFormat="1" applyFont="1" applyBorder="1" applyAlignment="1">
      <alignment/>
    </xf>
    <xf numFmtId="4" fontId="17" fillId="0" borderId="48" xfId="0" applyNumberFormat="1" applyFont="1" applyBorder="1" applyAlignment="1">
      <alignment/>
    </xf>
    <xf numFmtId="4" fontId="19" fillId="0" borderId="49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1" xfId="0" applyNumberFormat="1" applyFont="1" applyBorder="1" applyAlignment="1">
      <alignment horizontal="right"/>
    </xf>
    <xf numFmtId="4" fontId="5" fillId="0" borderId="48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4" fontId="6" fillId="0" borderId="34" xfId="0" applyNumberFormat="1" applyFont="1" applyBorder="1" applyAlignment="1">
      <alignment/>
    </xf>
    <xf numFmtId="4" fontId="6" fillId="0" borderId="40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4" fontId="38" fillId="0" borderId="11" xfId="0" applyNumberFormat="1" applyFont="1" applyBorder="1" applyAlignment="1">
      <alignment/>
    </xf>
    <xf numFmtId="4" fontId="38" fillId="0" borderId="34" xfId="0" applyNumberFormat="1" applyFont="1" applyBorder="1" applyAlignment="1">
      <alignment/>
    </xf>
    <xf numFmtId="0" fontId="1" fillId="0" borderId="52" xfId="0" applyFont="1" applyBorder="1" applyAlignment="1">
      <alignment/>
    </xf>
    <xf numFmtId="0" fontId="19" fillId="0" borderId="53" xfId="0" applyFont="1" applyBorder="1" applyAlignment="1">
      <alignment/>
    </xf>
    <xf numFmtId="3" fontId="19" fillId="0" borderId="54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9" fillId="0" borderId="55" xfId="0" applyNumberFormat="1" applyFont="1" applyBorder="1" applyAlignment="1">
      <alignment/>
    </xf>
    <xf numFmtId="4" fontId="17" fillId="0" borderId="15" xfId="0" applyNumberFormat="1" applyFont="1" applyBorder="1" applyAlignment="1">
      <alignment/>
    </xf>
    <xf numFmtId="0" fontId="8" fillId="0" borderId="52" xfId="0" applyFont="1" applyBorder="1" applyAlignment="1">
      <alignment/>
    </xf>
    <xf numFmtId="0" fontId="20" fillId="0" borderId="56" xfId="0" applyFont="1" applyBorder="1" applyAlignment="1">
      <alignment/>
    </xf>
    <xf numFmtId="3" fontId="10" fillId="0" borderId="54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4" fontId="19" fillId="0" borderId="18" xfId="0" applyNumberFormat="1" applyFont="1" applyBorder="1" applyAlignment="1">
      <alignment/>
    </xf>
    <xf numFmtId="0" fontId="18" fillId="0" borderId="54" xfId="0" applyFont="1" applyBorder="1" applyAlignment="1">
      <alignment/>
    </xf>
    <xf numFmtId="4" fontId="19" fillId="0" borderId="54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4" fontId="19" fillId="0" borderId="40" xfId="0" applyNumberFormat="1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4" xfId="0" applyFont="1" applyBorder="1" applyAlignment="1">
      <alignment/>
    </xf>
    <xf numFmtId="3" fontId="3" fillId="0" borderId="54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4" fontId="6" fillId="0" borderId="55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16" fillId="0" borderId="54" xfId="0" applyFont="1" applyBorder="1" applyAlignment="1">
      <alignment/>
    </xf>
    <xf numFmtId="3" fontId="3" fillId="0" borderId="15" xfId="0" applyNumberFormat="1" applyFont="1" applyBorder="1" applyAlignment="1">
      <alignment/>
    </xf>
    <xf numFmtId="4" fontId="14" fillId="0" borderId="15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tabSelected="1" zoomScalePageLayoutView="0" workbookViewId="0" topLeftCell="A238">
      <selection activeCell="B279" sqref="B279"/>
    </sheetView>
  </sheetViews>
  <sheetFormatPr defaultColWidth="11.57421875" defaultRowHeight="12.75"/>
  <cols>
    <col min="1" max="1" width="18.00390625" style="0" customWidth="1"/>
    <col min="2" max="2" width="39.7109375" style="0" customWidth="1"/>
    <col min="3" max="6" width="10.140625" style="0" hidden="1" customWidth="1"/>
    <col min="7" max="7" width="14.00390625" style="0" customWidth="1"/>
    <col min="8" max="8" width="14.28125" style="0" customWidth="1"/>
    <col min="9" max="9" width="13.7109375" style="0" customWidth="1"/>
    <col min="10" max="10" width="14.57421875" style="0" customWidth="1"/>
  </cols>
  <sheetData>
    <row r="1" ht="20.25">
      <c r="G1" s="42"/>
    </row>
    <row r="2" spans="2:7" ht="26.25">
      <c r="B2" s="34" t="s">
        <v>102</v>
      </c>
      <c r="C2" s="35"/>
      <c r="D2" s="35"/>
      <c r="E2" s="35"/>
      <c r="F2" s="35"/>
      <c r="G2" s="35"/>
    </row>
    <row r="6" ht="10.5" customHeight="1">
      <c r="B6" t="s">
        <v>122</v>
      </c>
    </row>
    <row r="7" spans="1:10" ht="12.75">
      <c r="A7" s="1"/>
      <c r="B7" s="1"/>
      <c r="C7" s="1"/>
      <c r="D7" s="1"/>
      <c r="E7" s="1"/>
      <c r="F7" s="2" t="s">
        <v>0</v>
      </c>
      <c r="G7" s="1"/>
      <c r="H7" s="1"/>
      <c r="I7" s="1"/>
      <c r="J7" s="2" t="s">
        <v>1</v>
      </c>
    </row>
    <row r="8" spans="1:10" ht="20.25">
      <c r="A8" s="68" t="s">
        <v>2</v>
      </c>
      <c r="B8" s="69"/>
      <c r="C8" s="70"/>
      <c r="D8" s="71"/>
      <c r="E8" s="72"/>
      <c r="F8" s="73"/>
      <c r="G8" s="70"/>
      <c r="H8" s="71" t="s">
        <v>100</v>
      </c>
      <c r="I8" s="72"/>
      <c r="J8" s="74"/>
    </row>
    <row r="9" spans="1:10" ht="12.75" customHeight="1">
      <c r="A9" s="75"/>
      <c r="B9" s="3"/>
      <c r="C9" s="4"/>
      <c r="D9" s="4"/>
      <c r="E9" s="4"/>
      <c r="F9" s="4"/>
      <c r="G9" s="4" t="s">
        <v>3</v>
      </c>
      <c r="H9" s="4" t="s">
        <v>4</v>
      </c>
      <c r="I9" s="4" t="s">
        <v>5</v>
      </c>
      <c r="J9" s="76" t="s">
        <v>6</v>
      </c>
    </row>
    <row r="10" spans="1:10" ht="12.75" customHeight="1">
      <c r="A10" s="77" t="s">
        <v>7</v>
      </c>
      <c r="B10" s="5"/>
      <c r="C10" s="6"/>
      <c r="D10" s="6"/>
      <c r="E10" s="6"/>
      <c r="F10" s="6"/>
      <c r="G10" s="7">
        <v>653375</v>
      </c>
      <c r="H10" s="7">
        <v>215256</v>
      </c>
      <c r="I10" s="7">
        <v>64173</v>
      </c>
      <c r="J10" s="78">
        <v>932804</v>
      </c>
    </row>
    <row r="11" spans="1:10" ht="12.75" customHeight="1">
      <c r="A11" s="77" t="s">
        <v>8</v>
      </c>
      <c r="B11" s="5"/>
      <c r="C11" s="6"/>
      <c r="D11" s="6"/>
      <c r="E11" s="6"/>
      <c r="F11" s="6"/>
      <c r="G11" s="7">
        <v>650216</v>
      </c>
      <c r="H11" s="7">
        <v>282588</v>
      </c>
      <c r="I11" s="7">
        <v>0</v>
      </c>
      <c r="J11" s="78">
        <v>932804</v>
      </c>
    </row>
    <row r="12" spans="1:10" ht="12.75" customHeight="1">
      <c r="A12" s="77" t="s">
        <v>9</v>
      </c>
      <c r="B12" s="5"/>
      <c r="C12" s="6"/>
      <c r="D12" s="6"/>
      <c r="E12" s="6"/>
      <c r="F12" s="6"/>
      <c r="G12" s="8">
        <v>3159</v>
      </c>
      <c r="H12" s="8">
        <v>-67332</v>
      </c>
      <c r="I12" s="8">
        <v>64173</v>
      </c>
      <c r="J12" s="78">
        <v>0</v>
      </c>
    </row>
    <row r="13" spans="1:10" ht="12.75" customHeight="1">
      <c r="A13" s="79"/>
      <c r="B13" s="9"/>
      <c r="C13" s="10"/>
      <c r="D13" s="10"/>
      <c r="E13" s="10"/>
      <c r="F13" s="11"/>
      <c r="G13" s="80" t="s">
        <v>10</v>
      </c>
      <c r="H13" s="12"/>
      <c r="I13" s="12"/>
      <c r="J13" s="81"/>
    </row>
    <row r="14" spans="1:10" ht="12.75" customHeight="1">
      <c r="A14" s="82" t="s">
        <v>11</v>
      </c>
      <c r="B14" s="13"/>
      <c r="C14" s="14"/>
      <c r="D14" s="14"/>
      <c r="E14" s="14"/>
      <c r="F14" s="15"/>
      <c r="G14" s="16"/>
      <c r="H14" s="16"/>
      <c r="I14" s="16"/>
      <c r="J14" s="83"/>
    </row>
    <row r="15" spans="1:10" ht="12.75" customHeight="1">
      <c r="A15" s="84" t="s">
        <v>12</v>
      </c>
      <c r="B15" s="17" t="s">
        <v>13</v>
      </c>
      <c r="C15" s="18"/>
      <c r="D15" s="19"/>
      <c r="E15" s="20"/>
      <c r="F15" s="19"/>
      <c r="G15" s="21"/>
      <c r="H15" s="22"/>
      <c r="I15" s="23"/>
      <c r="J15" s="85"/>
    </row>
    <row r="16" spans="1:10" ht="12.75" customHeight="1">
      <c r="A16" s="86"/>
      <c r="B16" s="24" t="s">
        <v>14</v>
      </c>
      <c r="C16" s="25"/>
      <c r="D16" s="26"/>
      <c r="E16" s="27"/>
      <c r="F16" s="26"/>
      <c r="G16" s="28"/>
      <c r="H16" s="29"/>
      <c r="I16" s="30"/>
      <c r="J16" s="87"/>
    </row>
    <row r="17" spans="1:10" ht="12.75" customHeight="1">
      <c r="A17" s="88" t="s">
        <v>15</v>
      </c>
      <c r="B17" s="36" t="s">
        <v>16</v>
      </c>
      <c r="C17" s="37"/>
      <c r="D17" s="37"/>
      <c r="E17" s="37"/>
      <c r="F17" s="37"/>
      <c r="G17" s="127">
        <v>3249</v>
      </c>
      <c r="H17" s="127">
        <f aca="true" t="shared" si="0" ref="H17:I23">SUM(D17/30.126*1000)</f>
        <v>0</v>
      </c>
      <c r="I17" s="127">
        <f t="shared" si="0"/>
        <v>0</v>
      </c>
      <c r="J17" s="122">
        <f aca="true" t="shared" si="1" ref="J17:J25">SUM(G17:I17)</f>
        <v>3249</v>
      </c>
    </row>
    <row r="18" spans="1:10" ht="12.75" customHeight="1">
      <c r="A18" s="89"/>
      <c r="B18" s="46" t="s">
        <v>66</v>
      </c>
      <c r="C18" s="47"/>
      <c r="D18" s="47"/>
      <c r="E18" s="47"/>
      <c r="F18" s="47"/>
      <c r="G18" s="45">
        <v>1600</v>
      </c>
      <c r="H18" s="45">
        <f t="shared" si="0"/>
        <v>0</v>
      </c>
      <c r="I18" s="45">
        <f t="shared" si="0"/>
        <v>0</v>
      </c>
      <c r="J18" s="90">
        <f t="shared" si="1"/>
        <v>1600</v>
      </c>
    </row>
    <row r="19" spans="1:10" ht="12.75" customHeight="1">
      <c r="A19" s="89"/>
      <c r="B19" s="48" t="s">
        <v>67</v>
      </c>
      <c r="C19" s="47"/>
      <c r="D19" s="47"/>
      <c r="E19" s="47"/>
      <c r="F19" s="47"/>
      <c r="G19" s="45">
        <v>1049</v>
      </c>
      <c r="H19" s="45">
        <f t="shared" si="0"/>
        <v>0</v>
      </c>
      <c r="I19" s="45">
        <f t="shared" si="0"/>
        <v>0</v>
      </c>
      <c r="J19" s="90">
        <f t="shared" si="1"/>
        <v>1049</v>
      </c>
    </row>
    <row r="20" spans="1:10" ht="12.75" customHeight="1">
      <c r="A20" s="86"/>
      <c r="B20" s="46" t="s">
        <v>17</v>
      </c>
      <c r="C20" s="47"/>
      <c r="D20" s="47"/>
      <c r="E20" s="47"/>
      <c r="F20" s="47"/>
      <c r="G20" s="45">
        <v>600</v>
      </c>
      <c r="H20" s="45">
        <f t="shared" si="0"/>
        <v>0</v>
      </c>
      <c r="I20" s="45">
        <f t="shared" si="0"/>
        <v>0</v>
      </c>
      <c r="J20" s="90">
        <f t="shared" si="1"/>
        <v>600</v>
      </c>
    </row>
    <row r="21" spans="1:10" ht="12.75" customHeight="1">
      <c r="A21" s="88" t="s">
        <v>18</v>
      </c>
      <c r="B21" s="36" t="s">
        <v>19</v>
      </c>
      <c r="C21" s="37"/>
      <c r="D21" s="37"/>
      <c r="E21" s="37"/>
      <c r="F21" s="37"/>
      <c r="G21" s="127">
        <v>266</v>
      </c>
      <c r="H21" s="127">
        <f t="shared" si="0"/>
        <v>0</v>
      </c>
      <c r="I21" s="127">
        <f t="shared" si="0"/>
        <v>0</v>
      </c>
      <c r="J21" s="122">
        <f t="shared" si="1"/>
        <v>266</v>
      </c>
    </row>
    <row r="22" spans="1:10" ht="12.75" customHeight="1">
      <c r="A22" s="89"/>
      <c r="B22" s="48" t="s">
        <v>20</v>
      </c>
      <c r="C22" s="47"/>
      <c r="D22" s="47"/>
      <c r="E22" s="47"/>
      <c r="F22" s="47"/>
      <c r="G22" s="45">
        <v>100</v>
      </c>
      <c r="H22" s="45">
        <f t="shared" si="0"/>
        <v>0</v>
      </c>
      <c r="I22" s="45">
        <f t="shared" si="0"/>
        <v>0</v>
      </c>
      <c r="J22" s="90">
        <f t="shared" si="1"/>
        <v>100</v>
      </c>
    </row>
    <row r="23" spans="1:10" ht="12.75" customHeight="1">
      <c r="A23" s="89"/>
      <c r="B23" s="46" t="s">
        <v>21</v>
      </c>
      <c r="C23" s="47"/>
      <c r="D23" s="47"/>
      <c r="E23" s="47"/>
      <c r="F23" s="47"/>
      <c r="G23" s="45">
        <v>166</v>
      </c>
      <c r="H23" s="45">
        <f t="shared" si="0"/>
        <v>0</v>
      </c>
      <c r="I23" s="45">
        <f t="shared" si="0"/>
        <v>0</v>
      </c>
      <c r="J23" s="90">
        <f t="shared" si="1"/>
        <v>166</v>
      </c>
    </row>
    <row r="24" spans="1:10" ht="12.75" customHeight="1">
      <c r="A24" s="88" t="s">
        <v>22</v>
      </c>
      <c r="B24" s="38" t="s">
        <v>68</v>
      </c>
      <c r="C24" s="37"/>
      <c r="D24" s="37"/>
      <c r="E24" s="37"/>
      <c r="F24" s="37"/>
      <c r="G24" s="127">
        <v>4319</v>
      </c>
      <c r="H24" s="127">
        <v>0</v>
      </c>
      <c r="I24" s="127">
        <f>SUM(E24/30.126*1000)</f>
        <v>0</v>
      </c>
      <c r="J24" s="122">
        <f t="shared" si="1"/>
        <v>4319</v>
      </c>
    </row>
    <row r="25" spans="1:10" ht="12.75" customHeight="1">
      <c r="A25" s="89"/>
      <c r="B25" s="46" t="s">
        <v>23</v>
      </c>
      <c r="C25" s="47"/>
      <c r="D25" s="47"/>
      <c r="E25" s="47"/>
      <c r="F25" s="47"/>
      <c r="G25" s="45">
        <v>1992</v>
      </c>
      <c r="H25" s="45">
        <f>SUM(D25/30.126*1000)</f>
        <v>0</v>
      </c>
      <c r="I25" s="45">
        <f>SUM(E25/30.126*1000)</f>
        <v>0</v>
      </c>
      <c r="J25" s="90">
        <f t="shared" si="1"/>
        <v>1992</v>
      </c>
    </row>
    <row r="26" spans="1:10" ht="12.75" customHeight="1">
      <c r="A26" s="89"/>
      <c r="B26" s="31"/>
      <c r="C26" s="6"/>
      <c r="D26" s="6"/>
      <c r="E26" s="6"/>
      <c r="F26" s="6"/>
      <c r="G26" s="7"/>
      <c r="H26" s="7"/>
      <c r="I26" s="7"/>
      <c r="J26" s="78"/>
    </row>
    <row r="27" spans="1:10" ht="12.75" customHeight="1">
      <c r="A27" s="89"/>
      <c r="B27" s="46" t="s">
        <v>70</v>
      </c>
      <c r="C27" s="47"/>
      <c r="D27" s="47"/>
      <c r="E27" s="47"/>
      <c r="F27" s="47"/>
      <c r="G27" s="45">
        <v>1327</v>
      </c>
      <c r="H27" s="45">
        <v>0</v>
      </c>
      <c r="I27" s="45">
        <v>0</v>
      </c>
      <c r="J27" s="90">
        <v>1327</v>
      </c>
    </row>
    <row r="28" spans="1:10" ht="12.75" customHeight="1">
      <c r="A28" s="89"/>
      <c r="B28" s="31" t="s">
        <v>71</v>
      </c>
      <c r="C28" s="6"/>
      <c r="D28" s="6"/>
      <c r="E28" s="6"/>
      <c r="F28" s="6"/>
      <c r="G28" s="129">
        <v>332</v>
      </c>
      <c r="H28" s="129">
        <v>0</v>
      </c>
      <c r="I28" s="129">
        <v>0</v>
      </c>
      <c r="J28" s="130">
        <v>332</v>
      </c>
    </row>
    <row r="29" spans="1:10" ht="12.75" customHeight="1">
      <c r="A29" s="89"/>
      <c r="B29" s="31" t="s">
        <v>72</v>
      </c>
      <c r="C29" s="6"/>
      <c r="D29" s="6"/>
      <c r="E29" s="6"/>
      <c r="F29" s="6"/>
      <c r="G29" s="129">
        <v>995</v>
      </c>
      <c r="H29" s="129">
        <v>0</v>
      </c>
      <c r="I29" s="129">
        <v>0</v>
      </c>
      <c r="J29" s="130">
        <v>995</v>
      </c>
    </row>
    <row r="30" spans="1:10" ht="12.75" customHeight="1">
      <c r="A30" s="89"/>
      <c r="B30" s="31"/>
      <c r="C30" s="6"/>
      <c r="D30" s="6"/>
      <c r="E30" s="6"/>
      <c r="F30" s="6"/>
      <c r="G30" s="7"/>
      <c r="H30" s="7"/>
      <c r="I30" s="7"/>
      <c r="J30" s="78"/>
    </row>
    <row r="31" spans="1:10" ht="12.75" customHeight="1">
      <c r="A31" s="89"/>
      <c r="B31" s="46" t="s">
        <v>73</v>
      </c>
      <c r="C31" s="47"/>
      <c r="D31" s="47"/>
      <c r="E31" s="47"/>
      <c r="F31" s="47"/>
      <c r="G31" s="45">
        <v>1000</v>
      </c>
      <c r="H31" s="45">
        <v>0</v>
      </c>
      <c r="I31" s="45">
        <v>0</v>
      </c>
      <c r="J31" s="90">
        <v>1000</v>
      </c>
    </row>
    <row r="32" spans="1:10" ht="12.75" customHeight="1">
      <c r="A32" s="89"/>
      <c r="B32" s="46" t="s">
        <v>111</v>
      </c>
      <c r="C32" s="47"/>
      <c r="D32" s="47"/>
      <c r="E32" s="47"/>
      <c r="F32" s="47"/>
      <c r="G32" s="45">
        <v>0</v>
      </c>
      <c r="H32" s="45">
        <v>0</v>
      </c>
      <c r="I32" s="45">
        <v>0</v>
      </c>
      <c r="J32" s="90">
        <v>0</v>
      </c>
    </row>
    <row r="33" spans="1:10" ht="12.75" customHeight="1">
      <c r="A33" s="89"/>
      <c r="B33" s="48" t="s">
        <v>69</v>
      </c>
      <c r="C33" s="47"/>
      <c r="D33" s="47"/>
      <c r="E33" s="47"/>
      <c r="F33" s="47"/>
      <c r="G33" s="45">
        <f>SUM(C33/30.126*1000)</f>
        <v>0</v>
      </c>
      <c r="H33" s="45">
        <f>SUM(D33/30.126*1000)</f>
        <v>0</v>
      </c>
      <c r="I33" s="45">
        <f>SUM(E33/30.126*1000)</f>
        <v>0</v>
      </c>
      <c r="J33" s="90">
        <f>SUM(G33:I33)</f>
        <v>0</v>
      </c>
    </row>
    <row r="34" spans="1:10" s="41" customFormat="1" ht="12.75" customHeight="1">
      <c r="A34" s="91" t="s">
        <v>24</v>
      </c>
      <c r="B34" s="39" t="s">
        <v>25</v>
      </c>
      <c r="C34" s="40"/>
      <c r="D34" s="40"/>
      <c r="E34" s="40"/>
      <c r="F34" s="40"/>
      <c r="G34" s="127">
        <v>6660</v>
      </c>
      <c r="H34" s="127">
        <v>0</v>
      </c>
      <c r="I34" s="127">
        <v>0</v>
      </c>
      <c r="J34" s="122">
        <v>6660</v>
      </c>
    </row>
    <row r="35" spans="1:10" ht="12.75" customHeight="1">
      <c r="A35" s="92"/>
      <c r="B35" s="43" t="s">
        <v>74</v>
      </c>
      <c r="C35" s="44"/>
      <c r="D35" s="44"/>
      <c r="E35" s="44"/>
      <c r="F35" s="44"/>
      <c r="G35" s="117"/>
      <c r="H35" s="45"/>
      <c r="I35" s="45"/>
      <c r="J35" s="93"/>
    </row>
    <row r="36" spans="1:10" ht="12.75" customHeight="1">
      <c r="A36" s="94"/>
      <c r="B36" s="53" t="s">
        <v>75</v>
      </c>
      <c r="C36" s="54"/>
      <c r="D36" s="54"/>
      <c r="E36" s="54"/>
      <c r="F36" s="54"/>
      <c r="G36" s="118">
        <v>2209</v>
      </c>
      <c r="H36" s="55">
        <v>0</v>
      </c>
      <c r="I36" s="55">
        <v>0</v>
      </c>
      <c r="J36" s="95">
        <v>2209</v>
      </c>
    </row>
    <row r="37" spans="1:10" ht="12.75" customHeight="1">
      <c r="A37" s="94"/>
      <c r="B37" s="52" t="s">
        <v>76</v>
      </c>
      <c r="C37" s="96"/>
      <c r="D37" s="96"/>
      <c r="E37" s="96"/>
      <c r="F37" s="96"/>
      <c r="G37" s="119">
        <v>772</v>
      </c>
      <c r="H37" s="97">
        <v>0</v>
      </c>
      <c r="I37" s="97">
        <v>0</v>
      </c>
      <c r="J37" s="98">
        <v>772</v>
      </c>
    </row>
    <row r="38" spans="1:10" ht="12.75" customHeight="1">
      <c r="A38" s="99"/>
      <c r="B38" s="100" t="s">
        <v>77</v>
      </c>
      <c r="C38" s="101"/>
      <c r="D38" s="101"/>
      <c r="E38" s="101"/>
      <c r="F38" s="101"/>
      <c r="G38" s="120">
        <v>797</v>
      </c>
      <c r="H38" s="102">
        <v>0</v>
      </c>
      <c r="I38" s="102">
        <v>0</v>
      </c>
      <c r="J38" s="103">
        <v>797</v>
      </c>
    </row>
    <row r="39" spans="1:10" ht="12.75" customHeight="1">
      <c r="A39" s="89"/>
      <c r="B39" s="46" t="s">
        <v>78</v>
      </c>
      <c r="C39" s="47"/>
      <c r="D39" s="47"/>
      <c r="E39" s="47"/>
      <c r="F39" s="47"/>
      <c r="G39" s="117">
        <v>10</v>
      </c>
      <c r="H39" s="45">
        <f>SUM(D39/30.126*1000)</f>
        <v>0</v>
      </c>
      <c r="I39" s="45">
        <f>SUM(E39/30.126*1000)</f>
        <v>0</v>
      </c>
      <c r="J39" s="90">
        <f>SUM(G39:I39)</f>
        <v>10</v>
      </c>
    </row>
    <row r="40" spans="1:10" ht="12.75" customHeight="1">
      <c r="A40" s="89"/>
      <c r="B40" s="46" t="s">
        <v>79</v>
      </c>
      <c r="C40" s="47"/>
      <c r="D40" s="47"/>
      <c r="E40" s="47"/>
      <c r="F40" s="47"/>
      <c r="G40" s="117">
        <v>417</v>
      </c>
      <c r="H40" s="45">
        <v>0</v>
      </c>
      <c r="I40" s="45">
        <v>0</v>
      </c>
      <c r="J40" s="90">
        <v>417</v>
      </c>
    </row>
    <row r="41" spans="1:10" ht="12.75" customHeight="1">
      <c r="A41" s="89"/>
      <c r="B41" s="46" t="s">
        <v>80</v>
      </c>
      <c r="C41" s="47"/>
      <c r="D41" s="47"/>
      <c r="E41" s="47"/>
      <c r="F41" s="47"/>
      <c r="G41" s="45">
        <v>0</v>
      </c>
      <c r="H41" s="45">
        <v>0</v>
      </c>
      <c r="I41" s="45">
        <v>0</v>
      </c>
      <c r="J41" s="90">
        <v>0</v>
      </c>
    </row>
    <row r="42" spans="1:10" ht="12.75" customHeight="1">
      <c r="A42" s="89"/>
      <c r="B42" s="46" t="s">
        <v>81</v>
      </c>
      <c r="C42" s="47"/>
      <c r="D42" s="47"/>
      <c r="E42" s="47"/>
      <c r="F42" s="47"/>
      <c r="G42" s="45">
        <v>0</v>
      </c>
      <c r="H42" s="45">
        <v>0</v>
      </c>
      <c r="I42" s="45">
        <v>0</v>
      </c>
      <c r="J42" s="90">
        <v>0</v>
      </c>
    </row>
    <row r="43" spans="1:10" ht="12.75" customHeight="1">
      <c r="A43" s="89"/>
      <c r="B43" s="46" t="s">
        <v>82</v>
      </c>
      <c r="C43" s="47"/>
      <c r="D43" s="47"/>
      <c r="E43" s="47"/>
      <c r="F43" s="47"/>
      <c r="G43" s="45">
        <v>10</v>
      </c>
      <c r="H43" s="45">
        <v>0</v>
      </c>
      <c r="I43" s="45">
        <v>0</v>
      </c>
      <c r="J43" s="90">
        <v>10</v>
      </c>
    </row>
    <row r="44" spans="1:10" ht="12.75" customHeight="1">
      <c r="A44" s="89"/>
      <c r="B44" s="48" t="s">
        <v>103</v>
      </c>
      <c r="C44" s="47"/>
      <c r="D44" s="47"/>
      <c r="E44" s="47"/>
      <c r="F44" s="47"/>
      <c r="G44" s="117"/>
      <c r="H44" s="45"/>
      <c r="I44" s="45"/>
      <c r="J44" s="90"/>
    </row>
    <row r="45" spans="1:10" ht="12.75" customHeight="1">
      <c r="A45" s="89"/>
      <c r="B45" s="48" t="s">
        <v>104</v>
      </c>
      <c r="C45" s="47"/>
      <c r="D45" s="47"/>
      <c r="E45" s="47"/>
      <c r="F45" s="47"/>
      <c r="G45" s="128">
        <v>1247</v>
      </c>
      <c r="H45" s="45">
        <v>0</v>
      </c>
      <c r="I45" s="45">
        <v>0</v>
      </c>
      <c r="J45" s="90">
        <v>1247</v>
      </c>
    </row>
    <row r="46" spans="1:10" ht="12.75" customHeight="1">
      <c r="A46" s="89"/>
      <c r="B46" s="48" t="s">
        <v>105</v>
      </c>
      <c r="C46" s="47"/>
      <c r="D46" s="47"/>
      <c r="E46" s="47"/>
      <c r="F46" s="47"/>
      <c r="G46" s="128">
        <v>800</v>
      </c>
      <c r="H46" s="45">
        <v>0</v>
      </c>
      <c r="I46" s="45">
        <v>0</v>
      </c>
      <c r="J46" s="90">
        <v>800</v>
      </c>
    </row>
    <row r="47" spans="1:10" ht="12.75">
      <c r="A47" s="86"/>
      <c r="B47" s="46" t="s">
        <v>26</v>
      </c>
      <c r="C47" s="47"/>
      <c r="D47" s="47"/>
      <c r="E47" s="47"/>
      <c r="F47" s="47"/>
      <c r="G47" s="117">
        <v>398</v>
      </c>
      <c r="H47" s="45">
        <f aca="true" t="shared" si="2" ref="H47:H53">SUM(D47/30.126*1000)</f>
        <v>0</v>
      </c>
      <c r="I47" s="45">
        <f aca="true" t="shared" si="3" ref="I47:I53">SUM(E47/30.126*1000)</f>
        <v>0</v>
      </c>
      <c r="J47" s="90">
        <f>SUM(G47:I47)</f>
        <v>398</v>
      </c>
    </row>
    <row r="48" spans="1:10" ht="15.75">
      <c r="A48" s="88" t="s">
        <v>27</v>
      </c>
      <c r="B48" s="38" t="s">
        <v>28</v>
      </c>
      <c r="C48" s="37"/>
      <c r="D48" s="37"/>
      <c r="E48" s="37"/>
      <c r="F48" s="37"/>
      <c r="G48" s="127">
        <v>662</v>
      </c>
      <c r="H48" s="127">
        <f t="shared" si="2"/>
        <v>0</v>
      </c>
      <c r="I48" s="127">
        <f t="shared" si="3"/>
        <v>0</v>
      </c>
      <c r="J48" s="122">
        <f>SUM(G48:I48)</f>
        <v>662</v>
      </c>
    </row>
    <row r="49" spans="1:10" ht="12.75">
      <c r="A49" s="89"/>
      <c r="B49" s="46" t="s">
        <v>29</v>
      </c>
      <c r="C49" s="47"/>
      <c r="D49" s="47"/>
      <c r="E49" s="47"/>
      <c r="F49" s="47"/>
      <c r="G49" s="45">
        <v>549</v>
      </c>
      <c r="H49" s="45">
        <f t="shared" si="2"/>
        <v>0</v>
      </c>
      <c r="I49" s="45">
        <f t="shared" si="3"/>
        <v>0</v>
      </c>
      <c r="J49" s="90">
        <v>549</v>
      </c>
    </row>
    <row r="50" spans="1:10" ht="12.75">
      <c r="A50" s="89"/>
      <c r="B50" s="48" t="s">
        <v>30</v>
      </c>
      <c r="C50" s="47"/>
      <c r="D50" s="47"/>
      <c r="E50" s="47"/>
      <c r="F50" s="47"/>
      <c r="G50" s="45">
        <v>113</v>
      </c>
      <c r="H50" s="45">
        <f t="shared" si="2"/>
        <v>0</v>
      </c>
      <c r="I50" s="45">
        <f t="shared" si="3"/>
        <v>0</v>
      </c>
      <c r="J50" s="90">
        <f>SUM(G50:I50)</f>
        <v>113</v>
      </c>
    </row>
    <row r="51" spans="1:10" ht="15.75">
      <c r="A51" s="88" t="s">
        <v>31</v>
      </c>
      <c r="B51" s="38" t="s">
        <v>32</v>
      </c>
      <c r="C51" s="37"/>
      <c r="D51" s="37"/>
      <c r="E51" s="37"/>
      <c r="F51" s="37"/>
      <c r="G51" s="127">
        <v>12696</v>
      </c>
      <c r="H51" s="127">
        <f t="shared" si="2"/>
        <v>0</v>
      </c>
      <c r="I51" s="127">
        <f t="shared" si="3"/>
        <v>0</v>
      </c>
      <c r="J51" s="122">
        <f>SUM(G51:I51)</f>
        <v>12696</v>
      </c>
    </row>
    <row r="52" spans="1:10" ht="12.75">
      <c r="A52" s="89"/>
      <c r="B52" s="104" t="s">
        <v>33</v>
      </c>
      <c r="C52" s="47"/>
      <c r="D52" s="47"/>
      <c r="E52" s="47"/>
      <c r="F52" s="47"/>
      <c r="G52" s="45">
        <v>11216</v>
      </c>
      <c r="H52" s="45">
        <f t="shared" si="2"/>
        <v>0</v>
      </c>
      <c r="I52" s="45">
        <f t="shared" si="3"/>
        <v>0</v>
      </c>
      <c r="J52" s="90">
        <f>SUM(G52:I52)</f>
        <v>11216</v>
      </c>
    </row>
    <row r="53" spans="1:10" ht="12.75">
      <c r="A53" s="89"/>
      <c r="B53" s="46" t="s">
        <v>34</v>
      </c>
      <c r="C53" s="47"/>
      <c r="D53" s="47"/>
      <c r="E53" s="47"/>
      <c r="F53" s="47"/>
      <c r="G53" s="45">
        <v>1480</v>
      </c>
      <c r="H53" s="45">
        <f t="shared" si="2"/>
        <v>0</v>
      </c>
      <c r="I53" s="45">
        <f t="shared" si="3"/>
        <v>0</v>
      </c>
      <c r="J53" s="90">
        <f>SUM(G53:I53)</f>
        <v>1480</v>
      </c>
    </row>
    <row r="54" spans="1:10" ht="15.75">
      <c r="A54" s="88" t="s">
        <v>35</v>
      </c>
      <c r="B54" s="36" t="s">
        <v>36</v>
      </c>
      <c r="C54" s="37"/>
      <c r="D54" s="37"/>
      <c r="E54" s="37"/>
      <c r="F54" s="37"/>
      <c r="G54" s="127">
        <v>5000</v>
      </c>
      <c r="H54" s="127">
        <v>5000</v>
      </c>
      <c r="I54" s="127">
        <v>0</v>
      </c>
      <c r="J54" s="122">
        <v>10000</v>
      </c>
    </row>
    <row r="55" spans="1:10" ht="12.75">
      <c r="A55" s="89"/>
      <c r="B55" s="46" t="s">
        <v>99</v>
      </c>
      <c r="C55" s="47"/>
      <c r="D55" s="47"/>
      <c r="E55" s="47"/>
      <c r="F55" s="47"/>
      <c r="G55" s="45">
        <v>5000</v>
      </c>
      <c r="H55" s="45">
        <f>SUM(D55/30.126*1000)</f>
        <v>0</v>
      </c>
      <c r="I55" s="45">
        <f>SUM(E55/30.126*1000)</f>
        <v>0</v>
      </c>
      <c r="J55" s="90">
        <v>5000</v>
      </c>
    </row>
    <row r="56" spans="1:10" ht="12.75">
      <c r="A56" s="89"/>
      <c r="B56" s="48" t="s">
        <v>37</v>
      </c>
      <c r="C56" s="47"/>
      <c r="D56" s="47"/>
      <c r="E56" s="47"/>
      <c r="F56" s="47"/>
      <c r="G56" s="45"/>
      <c r="H56" s="45"/>
      <c r="I56" s="45"/>
      <c r="J56" s="90"/>
    </row>
    <row r="57" spans="1:10" ht="12.75">
      <c r="A57" s="89"/>
      <c r="B57" s="49" t="s">
        <v>83</v>
      </c>
      <c r="C57" s="47"/>
      <c r="D57" s="47"/>
      <c r="E57" s="47"/>
      <c r="F57" s="47"/>
      <c r="G57" s="45">
        <f>SUM(C57/30.126*1000)</f>
        <v>0</v>
      </c>
      <c r="H57" s="45">
        <v>5000</v>
      </c>
      <c r="I57" s="45">
        <f>SUM(E57/30.126*1000)</f>
        <v>0</v>
      </c>
      <c r="J57" s="90">
        <v>5000</v>
      </c>
    </row>
    <row r="58" spans="1:10" ht="12.75">
      <c r="A58" s="86"/>
      <c r="B58" s="31"/>
      <c r="C58" s="6"/>
      <c r="D58" s="6"/>
      <c r="E58" s="6"/>
      <c r="F58" s="6"/>
      <c r="G58" s="7"/>
      <c r="H58" s="7"/>
      <c r="I58" s="7"/>
      <c r="J58" s="78"/>
    </row>
    <row r="59" spans="1:10" ht="15.75">
      <c r="A59" s="88" t="s">
        <v>38</v>
      </c>
      <c r="B59" s="36" t="s">
        <v>39</v>
      </c>
      <c r="C59" s="37"/>
      <c r="D59" s="37"/>
      <c r="E59" s="37"/>
      <c r="F59" s="37"/>
      <c r="G59" s="127">
        <v>393442</v>
      </c>
      <c r="H59" s="127">
        <f aca="true" t="shared" si="4" ref="H59:I61">SUM(D59/30.126*1000)</f>
        <v>0</v>
      </c>
      <c r="I59" s="127">
        <f t="shared" si="4"/>
        <v>0</v>
      </c>
      <c r="J59" s="122">
        <f aca="true" t="shared" si="5" ref="J59:J64">SUM(G59:I59)</f>
        <v>393442</v>
      </c>
    </row>
    <row r="60" spans="1:10" ht="12.75">
      <c r="A60" s="105"/>
      <c r="B60" s="46" t="s">
        <v>40</v>
      </c>
      <c r="C60" s="47"/>
      <c r="D60" s="47"/>
      <c r="E60" s="47"/>
      <c r="F60" s="47"/>
      <c r="G60" s="45">
        <v>62946</v>
      </c>
      <c r="H60" s="45">
        <f t="shared" si="4"/>
        <v>0</v>
      </c>
      <c r="I60" s="45">
        <f t="shared" si="4"/>
        <v>0</v>
      </c>
      <c r="J60" s="90">
        <f t="shared" si="5"/>
        <v>62946</v>
      </c>
    </row>
    <row r="61" spans="1:10" ht="12.75">
      <c r="A61" s="89"/>
      <c r="B61" s="48" t="s">
        <v>84</v>
      </c>
      <c r="C61" s="47"/>
      <c r="D61" s="47"/>
      <c r="E61" s="47"/>
      <c r="F61" s="47"/>
      <c r="G61" s="45">
        <v>310628</v>
      </c>
      <c r="H61" s="45">
        <f t="shared" si="4"/>
        <v>0</v>
      </c>
      <c r="I61" s="45">
        <f t="shared" si="4"/>
        <v>0</v>
      </c>
      <c r="J61" s="90">
        <f t="shared" si="5"/>
        <v>310628</v>
      </c>
    </row>
    <row r="62" spans="1:10" ht="12.75">
      <c r="A62" s="86"/>
      <c r="B62" s="46" t="s">
        <v>41</v>
      </c>
      <c r="C62" s="47"/>
      <c r="D62" s="47"/>
      <c r="E62" s="47"/>
      <c r="F62" s="47"/>
      <c r="G62" s="45">
        <v>19868</v>
      </c>
      <c r="H62" s="45">
        <f aca="true" t="shared" si="6" ref="H62:I65">SUM(D62/30.126*1000)</f>
        <v>0</v>
      </c>
      <c r="I62" s="45">
        <f t="shared" si="6"/>
        <v>0</v>
      </c>
      <c r="J62" s="90">
        <f t="shared" si="5"/>
        <v>19868</v>
      </c>
    </row>
    <row r="63" spans="1:10" ht="15.75">
      <c r="A63" s="88" t="s">
        <v>42</v>
      </c>
      <c r="B63" s="36" t="s">
        <v>43</v>
      </c>
      <c r="C63" s="37"/>
      <c r="D63" s="37"/>
      <c r="E63" s="37"/>
      <c r="F63" s="37"/>
      <c r="G63" s="127">
        <v>6096</v>
      </c>
      <c r="H63" s="127">
        <f t="shared" si="6"/>
        <v>0</v>
      </c>
      <c r="I63" s="127">
        <f t="shared" si="6"/>
        <v>0</v>
      </c>
      <c r="J63" s="122">
        <f t="shared" si="5"/>
        <v>6096</v>
      </c>
    </row>
    <row r="64" spans="1:10" ht="12.75">
      <c r="A64" s="89"/>
      <c r="B64" s="46" t="s">
        <v>92</v>
      </c>
      <c r="C64" s="47"/>
      <c r="D64" s="47"/>
      <c r="E64" s="47"/>
      <c r="F64" s="47"/>
      <c r="G64" s="45">
        <v>1196</v>
      </c>
      <c r="H64" s="45">
        <f t="shared" si="6"/>
        <v>0</v>
      </c>
      <c r="I64" s="45">
        <f t="shared" si="6"/>
        <v>0</v>
      </c>
      <c r="J64" s="90">
        <f t="shared" si="5"/>
        <v>1196</v>
      </c>
    </row>
    <row r="65" spans="1:10" ht="12.75">
      <c r="A65" s="89"/>
      <c r="B65" s="49" t="s">
        <v>44</v>
      </c>
      <c r="C65" s="47"/>
      <c r="D65" s="47"/>
      <c r="E65" s="47"/>
      <c r="F65" s="47"/>
      <c r="G65" s="45">
        <v>500</v>
      </c>
      <c r="H65" s="45">
        <f t="shared" si="6"/>
        <v>0</v>
      </c>
      <c r="I65" s="45">
        <f t="shared" si="6"/>
        <v>0</v>
      </c>
      <c r="J65" s="90">
        <f aca="true" t="shared" si="7" ref="J65:J91">SUM(G65:I65)</f>
        <v>500</v>
      </c>
    </row>
    <row r="66" spans="1:10" ht="12.75">
      <c r="A66" s="106"/>
      <c r="B66" s="59" t="s">
        <v>94</v>
      </c>
      <c r="C66" s="60"/>
      <c r="D66" s="60"/>
      <c r="E66" s="60"/>
      <c r="F66" s="60"/>
      <c r="G66" s="61"/>
      <c r="H66" s="61"/>
      <c r="I66" s="61"/>
      <c r="J66" s="107"/>
    </row>
    <row r="67" spans="1:10" ht="12.75">
      <c r="A67" s="89"/>
      <c r="B67" s="56" t="s">
        <v>95</v>
      </c>
      <c r="C67" s="57"/>
      <c r="D67" s="57"/>
      <c r="E67" s="57"/>
      <c r="F67" s="57"/>
      <c r="G67" s="58">
        <v>600</v>
      </c>
      <c r="H67" s="58">
        <v>0</v>
      </c>
      <c r="I67" s="58">
        <v>0</v>
      </c>
      <c r="J67" s="108">
        <v>600</v>
      </c>
    </row>
    <row r="68" spans="1:10" ht="12.75">
      <c r="A68" s="89"/>
      <c r="B68" s="46" t="s">
        <v>96</v>
      </c>
      <c r="C68" s="47"/>
      <c r="D68" s="47"/>
      <c r="E68" s="47"/>
      <c r="F68" s="47"/>
      <c r="G68" s="45">
        <v>3800</v>
      </c>
      <c r="H68" s="45">
        <v>0</v>
      </c>
      <c r="I68" s="45">
        <v>0</v>
      </c>
      <c r="J68" s="90">
        <v>3800</v>
      </c>
    </row>
    <row r="69" spans="1:10" ht="15.75">
      <c r="A69" s="88" t="s">
        <v>45</v>
      </c>
      <c r="B69" s="36" t="s">
        <v>46</v>
      </c>
      <c r="C69" s="37"/>
      <c r="D69" s="37"/>
      <c r="E69" s="37"/>
      <c r="F69" s="37"/>
      <c r="G69" s="127">
        <v>6214</v>
      </c>
      <c r="H69" s="127">
        <f>SUM(D69/30.126*1000)</f>
        <v>0</v>
      </c>
      <c r="I69" s="127">
        <f>SUM(E69/30.126*1000)</f>
        <v>0</v>
      </c>
      <c r="J69" s="122">
        <f t="shared" si="7"/>
        <v>6214</v>
      </c>
    </row>
    <row r="70" spans="1:10" ht="12.75">
      <c r="A70" s="89"/>
      <c r="B70" s="46" t="s">
        <v>47</v>
      </c>
      <c r="C70" s="47"/>
      <c r="D70" s="47"/>
      <c r="E70" s="47"/>
      <c r="F70" s="47"/>
      <c r="G70" s="45">
        <v>332</v>
      </c>
      <c r="H70" s="45">
        <f>SUM(D70/30.126*1000)</f>
        <v>0</v>
      </c>
      <c r="I70" s="45">
        <f>SUM(E70/30.126*1000)</f>
        <v>0</v>
      </c>
      <c r="J70" s="90">
        <f t="shared" si="7"/>
        <v>332</v>
      </c>
    </row>
    <row r="71" spans="1:10" ht="12.75">
      <c r="A71" s="89"/>
      <c r="B71" s="48" t="s">
        <v>48</v>
      </c>
      <c r="C71" s="47"/>
      <c r="D71" s="47"/>
      <c r="E71" s="47"/>
      <c r="F71" s="47"/>
      <c r="G71" s="45"/>
      <c r="H71" s="45"/>
      <c r="I71" s="45"/>
      <c r="J71" s="90"/>
    </row>
    <row r="72" spans="1:10" ht="12.75">
      <c r="A72" s="89"/>
      <c r="B72" s="48" t="s">
        <v>49</v>
      </c>
      <c r="C72" s="47"/>
      <c r="D72" s="47"/>
      <c r="E72" s="47"/>
      <c r="F72" s="47"/>
      <c r="G72" s="45">
        <v>332</v>
      </c>
      <c r="H72" s="45">
        <f>SUM(D72/30.126*1000)</f>
        <v>0</v>
      </c>
      <c r="I72" s="45">
        <f>SUM(E72/30.126*1000)</f>
        <v>0</v>
      </c>
      <c r="J72" s="90">
        <f t="shared" si="7"/>
        <v>332</v>
      </c>
    </row>
    <row r="73" spans="1:10" ht="12.75">
      <c r="A73" s="89"/>
      <c r="B73" s="48" t="s">
        <v>106</v>
      </c>
      <c r="C73" s="47"/>
      <c r="D73" s="47"/>
      <c r="E73" s="47"/>
      <c r="F73" s="47"/>
      <c r="G73" s="45">
        <v>200</v>
      </c>
      <c r="H73" s="45">
        <f>SUM(D73/30.126*1000)</f>
        <v>0</v>
      </c>
      <c r="I73" s="45">
        <f>SUM(E73/30.126*1000)</f>
        <v>0</v>
      </c>
      <c r="J73" s="90">
        <f t="shared" si="7"/>
        <v>200</v>
      </c>
    </row>
    <row r="74" spans="1:10" ht="12.75">
      <c r="A74" s="89"/>
      <c r="B74" s="49" t="s">
        <v>107</v>
      </c>
      <c r="C74" s="47"/>
      <c r="D74" s="47"/>
      <c r="E74" s="47"/>
      <c r="F74" s="47"/>
      <c r="G74" s="45">
        <v>200</v>
      </c>
      <c r="H74" s="45">
        <v>0</v>
      </c>
      <c r="I74" s="45">
        <v>0</v>
      </c>
      <c r="J74" s="90">
        <v>200</v>
      </c>
    </row>
    <row r="75" spans="1:10" ht="12.75">
      <c r="A75" s="106"/>
      <c r="B75" s="62" t="s">
        <v>85</v>
      </c>
      <c r="C75" s="60"/>
      <c r="D75" s="60"/>
      <c r="E75" s="60"/>
      <c r="F75" s="60"/>
      <c r="G75" s="61">
        <v>100</v>
      </c>
      <c r="H75" s="61">
        <v>0</v>
      </c>
      <c r="I75" s="61">
        <v>0</v>
      </c>
      <c r="J75" s="107">
        <v>100</v>
      </c>
    </row>
    <row r="76" spans="1:10" ht="12.75">
      <c r="A76" s="131"/>
      <c r="B76" s="132" t="s">
        <v>108</v>
      </c>
      <c r="C76" s="133"/>
      <c r="D76" s="133"/>
      <c r="E76" s="133"/>
      <c r="F76" s="133"/>
      <c r="G76" s="134">
        <v>250</v>
      </c>
      <c r="H76" s="134">
        <f>SUM(D76/30.126*1000)</f>
        <v>0</v>
      </c>
      <c r="I76" s="134">
        <f>SUM(E76/30.126*1000)</f>
        <v>0</v>
      </c>
      <c r="J76" s="135">
        <f t="shared" si="7"/>
        <v>250</v>
      </c>
    </row>
    <row r="77" spans="1:10" ht="12.75" customHeight="1">
      <c r="A77" s="106"/>
      <c r="B77" s="62" t="s">
        <v>109</v>
      </c>
      <c r="C77" s="109"/>
      <c r="D77" s="109"/>
      <c r="E77" s="109"/>
      <c r="F77" s="109"/>
      <c r="G77" s="110">
        <v>800</v>
      </c>
      <c r="H77" s="110">
        <v>0</v>
      </c>
      <c r="I77" s="110">
        <v>0</v>
      </c>
      <c r="J77" s="111">
        <v>800</v>
      </c>
    </row>
    <row r="78" spans="1:10" ht="12.75" customHeight="1">
      <c r="A78" s="112"/>
      <c r="B78" s="113" t="s">
        <v>93</v>
      </c>
      <c r="C78" s="114"/>
      <c r="D78" s="114"/>
      <c r="E78" s="114"/>
      <c r="F78" s="114"/>
      <c r="G78" s="115">
        <v>4000</v>
      </c>
      <c r="H78" s="115">
        <f aca="true" t="shared" si="8" ref="H78:H88">SUM(D78/30.126*1000)</f>
        <v>0</v>
      </c>
      <c r="I78" s="115">
        <f aca="true" t="shared" si="9" ref="I78:I88">SUM(E78/30.126*1000)</f>
        <v>0</v>
      </c>
      <c r="J78" s="116">
        <f t="shared" si="7"/>
        <v>4000</v>
      </c>
    </row>
    <row r="79" spans="1:10" ht="15.75">
      <c r="A79" s="88" t="s">
        <v>50</v>
      </c>
      <c r="B79" s="36" t="s">
        <v>51</v>
      </c>
      <c r="C79" s="37"/>
      <c r="D79" s="37"/>
      <c r="E79" s="37"/>
      <c r="F79" s="37"/>
      <c r="G79" s="127">
        <v>48415</v>
      </c>
      <c r="H79" s="127">
        <f t="shared" si="8"/>
        <v>0</v>
      </c>
      <c r="I79" s="127">
        <f t="shared" si="9"/>
        <v>0</v>
      </c>
      <c r="J79" s="122">
        <v>48415</v>
      </c>
    </row>
    <row r="80" spans="1:10" ht="12.75" customHeight="1">
      <c r="A80" s="89"/>
      <c r="B80" s="46" t="s">
        <v>52</v>
      </c>
      <c r="C80" s="47"/>
      <c r="D80" s="47"/>
      <c r="E80" s="47"/>
      <c r="F80" s="47"/>
      <c r="G80" s="45">
        <v>4365</v>
      </c>
      <c r="H80" s="45">
        <f t="shared" si="8"/>
        <v>0</v>
      </c>
      <c r="I80" s="45">
        <f t="shared" si="9"/>
        <v>0</v>
      </c>
      <c r="J80" s="90">
        <f t="shared" si="7"/>
        <v>4365</v>
      </c>
    </row>
    <row r="81" spans="1:10" ht="12.75" customHeight="1">
      <c r="A81" s="89"/>
      <c r="B81" s="48" t="s">
        <v>53</v>
      </c>
      <c r="C81" s="47"/>
      <c r="D81" s="47"/>
      <c r="E81" s="47"/>
      <c r="F81" s="47"/>
      <c r="G81" s="45">
        <v>1300</v>
      </c>
      <c r="H81" s="45">
        <f t="shared" si="8"/>
        <v>0</v>
      </c>
      <c r="I81" s="45">
        <f t="shared" si="9"/>
        <v>0</v>
      </c>
      <c r="J81" s="90">
        <f t="shared" si="7"/>
        <v>1300</v>
      </c>
    </row>
    <row r="82" spans="1:10" ht="12.75" customHeight="1">
      <c r="A82" s="89"/>
      <c r="B82" s="48" t="s">
        <v>54</v>
      </c>
      <c r="C82" s="47"/>
      <c r="D82" s="47"/>
      <c r="E82" s="47"/>
      <c r="F82" s="47"/>
      <c r="G82" s="45">
        <v>11995</v>
      </c>
      <c r="H82" s="45">
        <f t="shared" si="8"/>
        <v>0</v>
      </c>
      <c r="I82" s="45">
        <f t="shared" si="9"/>
        <v>0</v>
      </c>
      <c r="J82" s="90">
        <f t="shared" si="7"/>
        <v>11995</v>
      </c>
    </row>
    <row r="83" spans="1:10" ht="12.75" customHeight="1">
      <c r="A83" s="89"/>
      <c r="B83" s="49" t="s">
        <v>87</v>
      </c>
      <c r="C83" s="47"/>
      <c r="D83" s="47"/>
      <c r="E83" s="47"/>
      <c r="F83" s="47"/>
      <c r="G83" s="45">
        <v>15000</v>
      </c>
      <c r="H83" s="45">
        <f t="shared" si="8"/>
        <v>0</v>
      </c>
      <c r="I83" s="45">
        <f t="shared" si="9"/>
        <v>0</v>
      </c>
      <c r="J83" s="90">
        <f t="shared" si="7"/>
        <v>15000</v>
      </c>
    </row>
    <row r="84" spans="1:10" ht="12.75" customHeight="1">
      <c r="A84" s="86"/>
      <c r="B84" s="48" t="s">
        <v>86</v>
      </c>
      <c r="C84" s="47"/>
      <c r="D84" s="47"/>
      <c r="E84" s="47"/>
      <c r="F84" s="47"/>
      <c r="G84" s="45">
        <v>15755</v>
      </c>
      <c r="H84" s="45">
        <f t="shared" si="8"/>
        <v>0</v>
      </c>
      <c r="I84" s="45">
        <f t="shared" si="9"/>
        <v>0</v>
      </c>
      <c r="J84" s="90">
        <f>SUM(G84:I84)</f>
        <v>15755</v>
      </c>
    </row>
    <row r="85" spans="1:10" ht="15.75">
      <c r="A85" s="88" t="s">
        <v>55</v>
      </c>
      <c r="B85" s="38" t="s">
        <v>56</v>
      </c>
      <c r="C85" s="37"/>
      <c r="D85" s="37"/>
      <c r="E85" s="37"/>
      <c r="F85" s="37"/>
      <c r="G85" s="127">
        <f>SUM(C85/30.126*1000)</f>
        <v>0</v>
      </c>
      <c r="H85" s="127">
        <f t="shared" si="8"/>
        <v>0</v>
      </c>
      <c r="I85" s="127">
        <f t="shared" si="9"/>
        <v>0</v>
      </c>
      <c r="J85" s="122">
        <f t="shared" si="7"/>
        <v>0</v>
      </c>
    </row>
    <row r="86" spans="1:10" ht="12.75">
      <c r="A86" s="89"/>
      <c r="B86" s="104" t="s">
        <v>57</v>
      </c>
      <c r="C86" s="47"/>
      <c r="D86" s="47"/>
      <c r="E86" s="47"/>
      <c r="F86" s="47"/>
      <c r="G86" s="45">
        <f>SUM(C86/30.126*1000)</f>
        <v>0</v>
      </c>
      <c r="H86" s="45">
        <f t="shared" si="8"/>
        <v>0</v>
      </c>
      <c r="I86" s="45">
        <f t="shared" si="9"/>
        <v>0</v>
      </c>
      <c r="J86" s="90">
        <f t="shared" si="7"/>
        <v>0</v>
      </c>
    </row>
    <row r="87" spans="1:10" ht="12.75">
      <c r="A87" s="89"/>
      <c r="B87" s="46" t="s">
        <v>58</v>
      </c>
      <c r="C87" s="47"/>
      <c r="D87" s="47"/>
      <c r="E87" s="47"/>
      <c r="F87" s="47"/>
      <c r="G87" s="45">
        <f>SUM(C87/30.126*1000)</f>
        <v>0</v>
      </c>
      <c r="H87" s="45">
        <f t="shared" si="8"/>
        <v>0</v>
      </c>
      <c r="I87" s="45">
        <f t="shared" si="9"/>
        <v>0</v>
      </c>
      <c r="J87" s="90">
        <f t="shared" si="7"/>
        <v>0</v>
      </c>
    </row>
    <row r="88" spans="1:10" ht="15.75">
      <c r="A88" s="88" t="s">
        <v>59</v>
      </c>
      <c r="B88" s="36" t="s">
        <v>60</v>
      </c>
      <c r="C88" s="37"/>
      <c r="D88" s="37"/>
      <c r="E88" s="37"/>
      <c r="F88" s="37"/>
      <c r="G88" s="127">
        <v>10822</v>
      </c>
      <c r="H88" s="127">
        <f t="shared" si="8"/>
        <v>0</v>
      </c>
      <c r="I88" s="127">
        <f t="shared" si="9"/>
        <v>0</v>
      </c>
      <c r="J88" s="122">
        <f t="shared" si="7"/>
        <v>10822</v>
      </c>
    </row>
    <row r="89" spans="1:10" ht="12.75">
      <c r="A89" s="89"/>
      <c r="B89" s="104" t="s">
        <v>61</v>
      </c>
      <c r="C89" s="47"/>
      <c r="D89" s="47"/>
      <c r="E89" s="47"/>
      <c r="F89" s="47"/>
      <c r="G89" s="45"/>
      <c r="H89" s="45"/>
      <c r="I89" s="45"/>
      <c r="J89" s="90"/>
    </row>
    <row r="90" spans="1:10" ht="12.75">
      <c r="A90" s="89"/>
      <c r="B90" s="48" t="s">
        <v>88</v>
      </c>
      <c r="C90" s="47"/>
      <c r="D90" s="47"/>
      <c r="E90" s="47"/>
      <c r="F90" s="47"/>
      <c r="G90" s="45">
        <v>10622</v>
      </c>
      <c r="H90" s="45">
        <f>SUM(D90/30.126*1000)</f>
        <v>0</v>
      </c>
      <c r="I90" s="45">
        <f>SUM(E90/30.126*1000)</f>
        <v>0</v>
      </c>
      <c r="J90" s="90">
        <f t="shared" si="7"/>
        <v>10622</v>
      </c>
    </row>
    <row r="91" spans="1:10" ht="12.75">
      <c r="A91" s="86"/>
      <c r="B91" s="46" t="s">
        <v>62</v>
      </c>
      <c r="C91" s="47"/>
      <c r="D91" s="47"/>
      <c r="E91" s="47"/>
      <c r="F91" s="47"/>
      <c r="G91" s="45">
        <v>200</v>
      </c>
      <c r="H91" s="45">
        <f>SUM(D91/30.126*1000)</f>
        <v>0</v>
      </c>
      <c r="I91" s="45">
        <f>SUM(E91/30.126*1000)</f>
        <v>0</v>
      </c>
      <c r="J91" s="90">
        <f t="shared" si="7"/>
        <v>200</v>
      </c>
    </row>
    <row r="92" spans="1:10" ht="15.75">
      <c r="A92" s="88" t="s">
        <v>63</v>
      </c>
      <c r="B92" s="38" t="s">
        <v>64</v>
      </c>
      <c r="C92" s="37"/>
      <c r="D92" s="37"/>
      <c r="E92" s="37"/>
      <c r="F92" s="37"/>
      <c r="G92" s="121">
        <v>142925</v>
      </c>
      <c r="H92" s="121">
        <v>0</v>
      </c>
      <c r="I92" s="121">
        <v>0</v>
      </c>
      <c r="J92" s="122">
        <v>142925</v>
      </c>
    </row>
    <row r="93" spans="1:10" ht="15.75">
      <c r="A93" s="92"/>
      <c r="B93" s="50" t="s">
        <v>89</v>
      </c>
      <c r="C93" s="44"/>
      <c r="D93" s="44"/>
      <c r="E93" s="44"/>
      <c r="F93" s="44"/>
      <c r="G93" s="45">
        <v>95680</v>
      </c>
      <c r="H93" s="45">
        <v>0</v>
      </c>
      <c r="I93" s="45">
        <v>0</v>
      </c>
      <c r="J93" s="93">
        <v>95680</v>
      </c>
    </row>
    <row r="94" spans="1:10" ht="15.75">
      <c r="A94" s="92"/>
      <c r="B94" s="50" t="s">
        <v>90</v>
      </c>
      <c r="C94" s="44"/>
      <c r="D94" s="44"/>
      <c r="E94" s="44"/>
      <c r="F94" s="44"/>
      <c r="G94" s="45">
        <v>45000</v>
      </c>
      <c r="H94" s="45">
        <v>0</v>
      </c>
      <c r="I94" s="45">
        <v>0</v>
      </c>
      <c r="J94" s="93">
        <v>45000</v>
      </c>
    </row>
    <row r="95" spans="1:10" ht="15.75">
      <c r="A95" s="92"/>
      <c r="B95" s="50" t="s">
        <v>110</v>
      </c>
      <c r="C95" s="44"/>
      <c r="D95" s="44"/>
      <c r="E95" s="44"/>
      <c r="F95" s="44"/>
      <c r="G95" s="45">
        <v>745</v>
      </c>
      <c r="H95" s="45">
        <v>0</v>
      </c>
      <c r="I95" s="45">
        <v>0</v>
      </c>
      <c r="J95" s="93">
        <v>745</v>
      </c>
    </row>
    <row r="96" spans="1:10" ht="12.75">
      <c r="A96" s="86"/>
      <c r="B96" s="51" t="s">
        <v>91</v>
      </c>
      <c r="C96" s="47"/>
      <c r="D96" s="47"/>
      <c r="E96" s="47"/>
      <c r="F96" s="47"/>
      <c r="G96" s="45">
        <v>1500</v>
      </c>
      <c r="H96" s="45">
        <f>SUM(D96/30.126*1000)</f>
        <v>0</v>
      </c>
      <c r="I96" s="45">
        <f>SUM(E96/30.126*1000)</f>
        <v>0</v>
      </c>
      <c r="J96" s="90">
        <v>1500</v>
      </c>
    </row>
    <row r="97" spans="1:10" ht="16.5" thickBot="1">
      <c r="A97" s="88" t="s">
        <v>97</v>
      </c>
      <c r="B97" s="63" t="s">
        <v>98</v>
      </c>
      <c r="C97" s="64"/>
      <c r="D97" s="64"/>
      <c r="E97" s="64"/>
      <c r="F97" s="64"/>
      <c r="G97" s="126">
        <v>9450</v>
      </c>
      <c r="H97" s="126">
        <v>277588</v>
      </c>
      <c r="I97" s="126">
        <v>0</v>
      </c>
      <c r="J97" s="123">
        <v>287038</v>
      </c>
    </row>
    <row r="98" spans="1:10" ht="16.5" thickBot="1">
      <c r="A98" s="65" t="s">
        <v>65</v>
      </c>
      <c r="B98" s="66"/>
      <c r="C98" s="67"/>
      <c r="D98" s="67"/>
      <c r="E98" s="67"/>
      <c r="F98" s="67"/>
      <c r="G98" s="124">
        <v>650216</v>
      </c>
      <c r="H98" s="124">
        <v>282588</v>
      </c>
      <c r="I98" s="124">
        <f>SUM(I17+I21+I24+I34+I48+I51+I54+I59+I63+I69+I79+I85+I88+I92)</f>
        <v>0</v>
      </c>
      <c r="J98" s="125">
        <v>932804</v>
      </c>
    </row>
    <row r="99" spans="1:10" ht="15">
      <c r="A99" s="32"/>
      <c r="B99" s="33"/>
      <c r="C99" s="1"/>
      <c r="D99" s="1"/>
      <c r="E99" s="1"/>
      <c r="F99" s="1"/>
      <c r="G99" s="1"/>
      <c r="H99" s="1"/>
      <c r="I99" s="1"/>
      <c r="J99" s="1"/>
    </row>
    <row r="100" spans="1:10" ht="15">
      <c r="A100" s="1"/>
      <c r="B100" s="33"/>
      <c r="C100" s="1"/>
      <c r="D100" s="1"/>
      <c r="E100" s="1"/>
      <c r="F100" s="1"/>
      <c r="G100" s="1"/>
      <c r="H100" s="1"/>
      <c r="I100" s="1"/>
      <c r="J100" s="1"/>
    </row>
    <row r="101" ht="12.75">
      <c r="J101" t="s">
        <v>112</v>
      </c>
    </row>
    <row r="114" ht="12.75">
      <c r="B114" t="s">
        <v>123</v>
      </c>
    </row>
    <row r="116" spans="1:10" ht="20.25">
      <c r="A116" s="68" t="s">
        <v>2</v>
      </c>
      <c r="B116" s="69"/>
      <c r="C116" s="70"/>
      <c r="D116" s="71"/>
      <c r="E116" s="72"/>
      <c r="F116" s="73"/>
      <c r="G116" s="70"/>
      <c r="H116" s="71" t="s">
        <v>101</v>
      </c>
      <c r="I116" s="72"/>
      <c r="J116" s="74"/>
    </row>
    <row r="117" spans="1:10" ht="15">
      <c r="A117" s="75"/>
      <c r="B117" s="3"/>
      <c r="C117" s="4"/>
      <c r="D117" s="4"/>
      <c r="E117" s="4"/>
      <c r="F117" s="4"/>
      <c r="G117" s="4" t="s">
        <v>3</v>
      </c>
      <c r="H117" s="4" t="s">
        <v>4</v>
      </c>
      <c r="I117" s="4" t="s">
        <v>5</v>
      </c>
      <c r="J117" s="76" t="s">
        <v>6</v>
      </c>
    </row>
    <row r="118" spans="1:10" ht="14.25">
      <c r="A118" s="77" t="s">
        <v>7</v>
      </c>
      <c r="B118" s="5"/>
      <c r="C118" s="6"/>
      <c r="D118" s="6"/>
      <c r="E118" s="6"/>
      <c r="F118" s="6"/>
      <c r="G118" s="7">
        <v>603233</v>
      </c>
      <c r="H118" s="7">
        <v>0</v>
      </c>
      <c r="I118" s="7">
        <v>0</v>
      </c>
      <c r="J118" s="78">
        <v>603233</v>
      </c>
    </row>
    <row r="119" spans="1:10" ht="14.25">
      <c r="A119" s="77" t="s">
        <v>8</v>
      </c>
      <c r="B119" s="5"/>
      <c r="C119" s="6"/>
      <c r="D119" s="6"/>
      <c r="E119" s="6"/>
      <c r="F119" s="6"/>
      <c r="G119" s="7">
        <v>576324</v>
      </c>
      <c r="H119" s="7">
        <v>0</v>
      </c>
      <c r="I119" s="7">
        <v>26909</v>
      </c>
      <c r="J119" s="78">
        <v>603233</v>
      </c>
    </row>
    <row r="120" spans="1:10" ht="14.25">
      <c r="A120" s="77" t="s">
        <v>9</v>
      </c>
      <c r="B120" s="5"/>
      <c r="C120" s="6"/>
      <c r="D120" s="6"/>
      <c r="E120" s="6"/>
      <c r="F120" s="6"/>
      <c r="G120" s="8">
        <v>26909</v>
      </c>
      <c r="H120" s="8">
        <v>0</v>
      </c>
      <c r="I120" s="8">
        <v>-26909</v>
      </c>
      <c r="J120" s="78">
        <v>0</v>
      </c>
    </row>
    <row r="121" spans="1:10" ht="12.75">
      <c r="A121" s="79"/>
      <c r="B121" s="9"/>
      <c r="C121" s="10"/>
      <c r="D121" s="10"/>
      <c r="E121" s="10"/>
      <c r="F121" s="11"/>
      <c r="G121" s="80" t="s">
        <v>10</v>
      </c>
      <c r="H121" s="12"/>
      <c r="I121" s="12"/>
      <c r="J121" s="81"/>
    </row>
    <row r="122" spans="1:10" ht="15.75">
      <c r="A122" s="82" t="s">
        <v>11</v>
      </c>
      <c r="B122" s="13"/>
      <c r="C122" s="14"/>
      <c r="D122" s="14"/>
      <c r="E122" s="14"/>
      <c r="F122" s="15"/>
      <c r="G122" s="16"/>
      <c r="H122" s="16"/>
      <c r="I122" s="16"/>
      <c r="J122" s="83"/>
    </row>
    <row r="123" spans="1:10" ht="15.75">
      <c r="A123" s="84" t="s">
        <v>12</v>
      </c>
      <c r="B123" s="17" t="s">
        <v>13</v>
      </c>
      <c r="C123" s="18"/>
      <c r="D123" s="19"/>
      <c r="E123" s="20"/>
      <c r="F123" s="19"/>
      <c r="G123" s="21"/>
      <c r="H123" s="22"/>
      <c r="I123" s="23"/>
      <c r="J123" s="85"/>
    </row>
    <row r="124" spans="1:10" ht="15">
      <c r="A124" s="86"/>
      <c r="B124" s="24" t="s">
        <v>14</v>
      </c>
      <c r="C124" s="25"/>
      <c r="D124" s="26"/>
      <c r="E124" s="27"/>
      <c r="F124" s="26"/>
      <c r="G124" s="28"/>
      <c r="H124" s="29"/>
      <c r="I124" s="30"/>
      <c r="J124" s="87"/>
    </row>
    <row r="125" spans="1:10" ht="15.75">
      <c r="A125" s="88" t="s">
        <v>15</v>
      </c>
      <c r="B125" s="36" t="s">
        <v>16</v>
      </c>
      <c r="C125" s="37"/>
      <c r="D125" s="37"/>
      <c r="E125" s="37"/>
      <c r="F125" s="37"/>
      <c r="G125" s="127">
        <v>3488</v>
      </c>
      <c r="H125" s="127">
        <f aca="true" t="shared" si="10" ref="H125:H131">SUM(D125/30.126*1000)</f>
        <v>0</v>
      </c>
      <c r="I125" s="127">
        <f aca="true" t="shared" si="11" ref="I125:I131">SUM(E125/30.126*1000)</f>
        <v>0</v>
      </c>
      <c r="J125" s="122">
        <f aca="true" t="shared" si="12" ref="J125:J133">SUM(G125:I125)</f>
        <v>3488</v>
      </c>
    </row>
    <row r="126" spans="1:10" ht="12.75">
      <c r="A126" s="89"/>
      <c r="B126" s="46" t="s">
        <v>66</v>
      </c>
      <c r="C126" s="47"/>
      <c r="D126" s="47"/>
      <c r="E126" s="47"/>
      <c r="F126" s="47"/>
      <c r="G126" s="45">
        <v>1693</v>
      </c>
      <c r="H126" s="45">
        <f t="shared" si="10"/>
        <v>0</v>
      </c>
      <c r="I126" s="45">
        <f t="shared" si="11"/>
        <v>0</v>
      </c>
      <c r="J126" s="90">
        <f t="shared" si="12"/>
        <v>1693</v>
      </c>
    </row>
    <row r="127" spans="1:10" ht="12.75">
      <c r="A127" s="89"/>
      <c r="B127" s="48" t="s">
        <v>67</v>
      </c>
      <c r="C127" s="47"/>
      <c r="D127" s="47"/>
      <c r="E127" s="47"/>
      <c r="F127" s="47"/>
      <c r="G127" s="45">
        <v>1095</v>
      </c>
      <c r="H127" s="45">
        <f t="shared" si="10"/>
        <v>0</v>
      </c>
      <c r="I127" s="45">
        <f t="shared" si="11"/>
        <v>0</v>
      </c>
      <c r="J127" s="90">
        <f t="shared" si="12"/>
        <v>1095</v>
      </c>
    </row>
    <row r="128" spans="1:10" ht="12.75">
      <c r="A128" s="86"/>
      <c r="B128" s="46" t="s">
        <v>17</v>
      </c>
      <c r="C128" s="47"/>
      <c r="D128" s="47"/>
      <c r="E128" s="47"/>
      <c r="F128" s="47"/>
      <c r="G128" s="45">
        <v>700</v>
      </c>
      <c r="H128" s="45">
        <f t="shared" si="10"/>
        <v>0</v>
      </c>
      <c r="I128" s="45">
        <f t="shared" si="11"/>
        <v>0</v>
      </c>
      <c r="J128" s="90">
        <f t="shared" si="12"/>
        <v>700</v>
      </c>
    </row>
    <row r="129" spans="1:10" ht="15.75">
      <c r="A129" s="88" t="s">
        <v>18</v>
      </c>
      <c r="B129" s="36" t="s">
        <v>19</v>
      </c>
      <c r="C129" s="37"/>
      <c r="D129" s="37"/>
      <c r="E129" s="37"/>
      <c r="F129" s="37"/>
      <c r="G129" s="127">
        <v>431</v>
      </c>
      <c r="H129" s="127">
        <f t="shared" si="10"/>
        <v>0</v>
      </c>
      <c r="I129" s="127">
        <f t="shared" si="11"/>
        <v>0</v>
      </c>
      <c r="J129" s="122">
        <f t="shared" si="12"/>
        <v>431</v>
      </c>
    </row>
    <row r="130" spans="1:10" ht="12.75">
      <c r="A130" s="89"/>
      <c r="B130" s="48" t="s">
        <v>20</v>
      </c>
      <c r="C130" s="47"/>
      <c r="D130" s="47"/>
      <c r="E130" s="47"/>
      <c r="F130" s="47"/>
      <c r="G130" s="45">
        <v>232</v>
      </c>
      <c r="H130" s="45">
        <f t="shared" si="10"/>
        <v>0</v>
      </c>
      <c r="I130" s="45">
        <f t="shared" si="11"/>
        <v>0</v>
      </c>
      <c r="J130" s="90">
        <f t="shared" si="12"/>
        <v>232</v>
      </c>
    </row>
    <row r="131" spans="1:10" ht="12.75">
      <c r="A131" s="89"/>
      <c r="B131" s="46" t="s">
        <v>21</v>
      </c>
      <c r="C131" s="47"/>
      <c r="D131" s="47"/>
      <c r="E131" s="47"/>
      <c r="F131" s="47"/>
      <c r="G131" s="45">
        <v>199</v>
      </c>
      <c r="H131" s="45">
        <f t="shared" si="10"/>
        <v>0</v>
      </c>
      <c r="I131" s="45">
        <f t="shared" si="11"/>
        <v>0</v>
      </c>
      <c r="J131" s="90">
        <f t="shared" si="12"/>
        <v>199</v>
      </c>
    </row>
    <row r="132" spans="1:10" ht="15.75">
      <c r="A132" s="88" t="s">
        <v>22</v>
      </c>
      <c r="B132" s="38" t="s">
        <v>68</v>
      </c>
      <c r="C132" s="37"/>
      <c r="D132" s="37"/>
      <c r="E132" s="37"/>
      <c r="F132" s="37"/>
      <c r="G132" s="127">
        <v>29367</v>
      </c>
      <c r="H132" s="127">
        <v>0</v>
      </c>
      <c r="I132" s="127">
        <f>SUM(E132/30.126*1000)</f>
        <v>0</v>
      </c>
      <c r="J132" s="122">
        <v>29367</v>
      </c>
    </row>
    <row r="133" spans="1:10" ht="12.75">
      <c r="A133" s="89"/>
      <c r="B133" s="46" t="s">
        <v>23</v>
      </c>
      <c r="C133" s="47"/>
      <c r="D133" s="47"/>
      <c r="E133" s="47"/>
      <c r="F133" s="47"/>
      <c r="G133" s="45">
        <v>2025</v>
      </c>
      <c r="H133" s="45">
        <f>SUM(D133/30.126*1000)</f>
        <v>0</v>
      </c>
      <c r="I133" s="45">
        <f>SUM(E133/30.126*1000)</f>
        <v>0</v>
      </c>
      <c r="J133" s="90">
        <f t="shared" si="12"/>
        <v>2025</v>
      </c>
    </row>
    <row r="134" spans="1:10" ht="12.75">
      <c r="A134" s="89"/>
      <c r="B134" s="31"/>
      <c r="C134" s="6"/>
      <c r="D134" s="6"/>
      <c r="E134" s="6"/>
      <c r="F134" s="6"/>
      <c r="G134" s="7"/>
      <c r="H134" s="7"/>
      <c r="I134" s="7"/>
      <c r="J134" s="78"/>
    </row>
    <row r="135" spans="1:10" ht="12.75">
      <c r="A135" s="89"/>
      <c r="B135" s="46" t="s">
        <v>118</v>
      </c>
      <c r="C135" s="47"/>
      <c r="D135" s="47"/>
      <c r="E135" s="47"/>
      <c r="F135" s="47"/>
      <c r="G135" s="45">
        <v>22595</v>
      </c>
      <c r="H135" s="45">
        <v>0</v>
      </c>
      <c r="I135" s="45">
        <v>0</v>
      </c>
      <c r="J135" s="90">
        <v>22595</v>
      </c>
    </row>
    <row r="136" spans="1:10" ht="12.75">
      <c r="A136" s="89"/>
      <c r="B136" s="31"/>
      <c r="C136" s="6"/>
      <c r="D136" s="6"/>
      <c r="E136" s="6"/>
      <c r="F136" s="6"/>
      <c r="G136" s="7"/>
      <c r="H136" s="7"/>
      <c r="I136" s="7"/>
      <c r="J136" s="78"/>
    </row>
    <row r="137" spans="1:10" ht="12.75">
      <c r="A137" s="89"/>
      <c r="B137" s="46" t="s">
        <v>73</v>
      </c>
      <c r="C137" s="47"/>
      <c r="D137" s="47"/>
      <c r="E137" s="47"/>
      <c r="F137" s="47"/>
      <c r="G137" s="45">
        <v>4747</v>
      </c>
      <c r="H137" s="45">
        <v>0</v>
      </c>
      <c r="I137" s="45">
        <v>0</v>
      </c>
      <c r="J137" s="90">
        <v>4747</v>
      </c>
    </row>
    <row r="138" spans="1:10" ht="12.75">
      <c r="A138" s="89"/>
      <c r="B138" s="46" t="s">
        <v>111</v>
      </c>
      <c r="C138" s="47"/>
      <c r="D138" s="47"/>
      <c r="E138" s="47"/>
      <c r="F138" s="47"/>
      <c r="G138" s="45">
        <v>0</v>
      </c>
      <c r="H138" s="45">
        <v>0</v>
      </c>
      <c r="I138" s="45">
        <v>0</v>
      </c>
      <c r="J138" s="90">
        <v>0</v>
      </c>
    </row>
    <row r="139" spans="1:10" ht="12.75">
      <c r="A139" s="89"/>
      <c r="B139" s="48" t="s">
        <v>69</v>
      </c>
      <c r="C139" s="47"/>
      <c r="D139" s="47"/>
      <c r="E139" s="47"/>
      <c r="F139" s="47"/>
      <c r="G139" s="45">
        <f>SUM(C139/30.126*1000)</f>
        <v>0</v>
      </c>
      <c r="H139" s="45">
        <f>SUM(D139/30.126*1000)</f>
        <v>0</v>
      </c>
      <c r="I139" s="45">
        <f>SUM(E139/30.126*1000)</f>
        <v>0</v>
      </c>
      <c r="J139" s="90">
        <f>SUM(G139:I139)</f>
        <v>0</v>
      </c>
    </row>
    <row r="140" spans="1:10" ht="15.75">
      <c r="A140" s="91" t="s">
        <v>24</v>
      </c>
      <c r="B140" s="39" t="s">
        <v>25</v>
      </c>
      <c r="C140" s="40"/>
      <c r="D140" s="40"/>
      <c r="E140" s="40"/>
      <c r="F140" s="40"/>
      <c r="G140" s="127">
        <v>8232</v>
      </c>
      <c r="H140" s="127">
        <v>0</v>
      </c>
      <c r="I140" s="127">
        <v>0</v>
      </c>
      <c r="J140" s="122">
        <v>8232</v>
      </c>
    </row>
    <row r="141" spans="1:10" ht="15.75">
      <c r="A141" s="92"/>
      <c r="B141" s="43" t="s">
        <v>74</v>
      </c>
      <c r="C141" s="44"/>
      <c r="D141" s="44"/>
      <c r="E141" s="44"/>
      <c r="F141" s="44"/>
      <c r="G141" s="117">
        <v>3651</v>
      </c>
      <c r="H141" s="45">
        <v>0</v>
      </c>
      <c r="I141" s="45">
        <v>0</v>
      </c>
      <c r="J141" s="93">
        <v>3651</v>
      </c>
    </row>
    <row r="142" spans="1:10" ht="12.75">
      <c r="A142" s="89"/>
      <c r="B142" s="46" t="s">
        <v>78</v>
      </c>
      <c r="C142" s="47"/>
      <c r="D142" s="47"/>
      <c r="E142" s="47"/>
      <c r="F142" s="47"/>
      <c r="G142" s="117">
        <v>66</v>
      </c>
      <c r="H142" s="45">
        <f>SUM(D142/30.126*1000)</f>
        <v>0</v>
      </c>
      <c r="I142" s="45">
        <f>SUM(E142/30.126*1000)</f>
        <v>0</v>
      </c>
      <c r="J142" s="90">
        <f>SUM(G142:I142)</f>
        <v>66</v>
      </c>
    </row>
    <row r="143" spans="1:10" ht="12.75">
      <c r="A143" s="89"/>
      <c r="B143" s="46" t="s">
        <v>79</v>
      </c>
      <c r="C143" s="47"/>
      <c r="D143" s="47"/>
      <c r="E143" s="47"/>
      <c r="F143" s="47"/>
      <c r="G143" s="117">
        <v>432</v>
      </c>
      <c r="H143" s="45">
        <v>0</v>
      </c>
      <c r="I143" s="45">
        <v>0</v>
      </c>
      <c r="J143" s="90">
        <v>432</v>
      </c>
    </row>
    <row r="144" spans="1:10" ht="12.75">
      <c r="A144" s="89"/>
      <c r="B144" s="46" t="s">
        <v>80</v>
      </c>
      <c r="C144" s="47"/>
      <c r="D144" s="47"/>
      <c r="E144" s="47"/>
      <c r="F144" s="47"/>
      <c r="G144" s="45">
        <v>0</v>
      </c>
      <c r="H144" s="45">
        <v>0</v>
      </c>
      <c r="I144" s="45">
        <v>0</v>
      </c>
      <c r="J144" s="90">
        <v>0</v>
      </c>
    </row>
    <row r="145" spans="1:10" ht="12.75">
      <c r="A145" s="89"/>
      <c r="B145" s="46" t="s">
        <v>81</v>
      </c>
      <c r="C145" s="47"/>
      <c r="D145" s="47"/>
      <c r="E145" s="47"/>
      <c r="F145" s="47"/>
      <c r="G145" s="45">
        <v>0</v>
      </c>
      <c r="H145" s="45">
        <v>0</v>
      </c>
      <c r="I145" s="45">
        <v>0</v>
      </c>
      <c r="J145" s="90">
        <v>0</v>
      </c>
    </row>
    <row r="146" spans="1:10" ht="12.75">
      <c r="A146" s="89"/>
      <c r="B146" s="46" t="s">
        <v>82</v>
      </c>
      <c r="C146" s="47"/>
      <c r="D146" s="47"/>
      <c r="E146" s="47"/>
      <c r="F146" s="47"/>
      <c r="G146" s="45">
        <v>0</v>
      </c>
      <c r="H146" s="45">
        <v>0</v>
      </c>
      <c r="I146" s="45">
        <v>0</v>
      </c>
      <c r="J146" s="90">
        <v>0</v>
      </c>
    </row>
    <row r="147" spans="1:10" ht="12.75">
      <c r="A147" s="89"/>
      <c r="B147" s="48" t="s">
        <v>103</v>
      </c>
      <c r="C147" s="47"/>
      <c r="D147" s="47"/>
      <c r="E147" s="47"/>
      <c r="F147" s="47"/>
      <c r="G147" s="117">
        <v>3685</v>
      </c>
      <c r="H147" s="45">
        <v>0</v>
      </c>
      <c r="I147" s="45">
        <f>SUM(E147/30.126*1000)</f>
        <v>0</v>
      </c>
      <c r="J147" s="90">
        <v>3685</v>
      </c>
    </row>
    <row r="148" spans="1:10" ht="12.75">
      <c r="A148" s="86"/>
      <c r="B148" s="46" t="s">
        <v>26</v>
      </c>
      <c r="C148" s="47"/>
      <c r="D148" s="47"/>
      <c r="E148" s="47"/>
      <c r="F148" s="47"/>
      <c r="G148" s="117">
        <v>398</v>
      </c>
      <c r="H148" s="45">
        <f aca="true" t="shared" si="13" ref="H148:H154">SUM(D148/30.126*1000)</f>
        <v>0</v>
      </c>
      <c r="I148" s="45">
        <f aca="true" t="shared" si="14" ref="I148:I154">SUM(E148/30.126*1000)</f>
        <v>0</v>
      </c>
      <c r="J148" s="90">
        <f>SUM(G148:I148)</f>
        <v>398</v>
      </c>
    </row>
    <row r="149" spans="1:10" ht="15.75">
      <c r="A149" s="88" t="s">
        <v>27</v>
      </c>
      <c r="B149" s="38" t="s">
        <v>28</v>
      </c>
      <c r="C149" s="37"/>
      <c r="D149" s="37"/>
      <c r="E149" s="37"/>
      <c r="F149" s="37"/>
      <c r="G149" s="127">
        <v>2490</v>
      </c>
      <c r="H149" s="127">
        <f t="shared" si="13"/>
        <v>0</v>
      </c>
      <c r="I149" s="127">
        <f t="shared" si="14"/>
        <v>0</v>
      </c>
      <c r="J149" s="122">
        <f>SUM(G149:I149)</f>
        <v>2490</v>
      </c>
    </row>
    <row r="150" spans="1:10" ht="12.75">
      <c r="A150" s="89"/>
      <c r="B150" s="46" t="s">
        <v>29</v>
      </c>
      <c r="C150" s="47"/>
      <c r="D150" s="47"/>
      <c r="E150" s="47"/>
      <c r="F150" s="47"/>
      <c r="G150" s="45">
        <v>2324</v>
      </c>
      <c r="H150" s="45">
        <f t="shared" si="13"/>
        <v>0</v>
      </c>
      <c r="I150" s="45">
        <f t="shared" si="14"/>
        <v>0</v>
      </c>
      <c r="J150" s="90">
        <v>2324</v>
      </c>
    </row>
    <row r="151" spans="1:10" ht="12.75">
      <c r="A151" s="89"/>
      <c r="B151" s="48" t="s">
        <v>30</v>
      </c>
      <c r="C151" s="47"/>
      <c r="D151" s="47"/>
      <c r="E151" s="47"/>
      <c r="F151" s="47"/>
      <c r="G151" s="45">
        <v>166</v>
      </c>
      <c r="H151" s="45">
        <f t="shared" si="13"/>
        <v>0</v>
      </c>
      <c r="I151" s="45">
        <f t="shared" si="14"/>
        <v>0</v>
      </c>
      <c r="J151" s="90">
        <f>SUM(G151:I151)</f>
        <v>166</v>
      </c>
    </row>
    <row r="152" spans="1:10" ht="15.75">
      <c r="A152" s="88" t="s">
        <v>31</v>
      </c>
      <c r="B152" s="38" t="s">
        <v>32</v>
      </c>
      <c r="C152" s="37"/>
      <c r="D152" s="37"/>
      <c r="E152" s="37"/>
      <c r="F152" s="37"/>
      <c r="G152" s="127">
        <v>11319</v>
      </c>
      <c r="H152" s="127">
        <f t="shared" si="13"/>
        <v>0</v>
      </c>
      <c r="I152" s="127">
        <f t="shared" si="14"/>
        <v>0</v>
      </c>
      <c r="J152" s="122">
        <f>SUM(G152:I152)</f>
        <v>11319</v>
      </c>
    </row>
    <row r="153" spans="1:10" ht="12.75">
      <c r="A153" s="89"/>
      <c r="B153" s="104" t="s">
        <v>33</v>
      </c>
      <c r="C153" s="47"/>
      <c r="D153" s="47"/>
      <c r="E153" s="47"/>
      <c r="F153" s="47"/>
      <c r="G153" s="45">
        <v>10224</v>
      </c>
      <c r="H153" s="45">
        <f t="shared" si="13"/>
        <v>0</v>
      </c>
      <c r="I153" s="45">
        <f t="shared" si="14"/>
        <v>0</v>
      </c>
      <c r="J153" s="90">
        <f>SUM(G153:I153)</f>
        <v>10224</v>
      </c>
    </row>
    <row r="154" spans="1:10" ht="12.75">
      <c r="A154" s="89"/>
      <c r="B154" s="46" t="s">
        <v>34</v>
      </c>
      <c r="C154" s="47"/>
      <c r="D154" s="47"/>
      <c r="E154" s="47"/>
      <c r="F154" s="47"/>
      <c r="G154" s="45">
        <v>1095</v>
      </c>
      <c r="H154" s="45">
        <f t="shared" si="13"/>
        <v>0</v>
      </c>
      <c r="I154" s="45">
        <f t="shared" si="14"/>
        <v>0</v>
      </c>
      <c r="J154" s="90">
        <f>SUM(G154:I154)</f>
        <v>1095</v>
      </c>
    </row>
    <row r="155" spans="1:10" ht="15.75">
      <c r="A155" s="88" t="s">
        <v>35</v>
      </c>
      <c r="B155" s="36" t="s">
        <v>36</v>
      </c>
      <c r="C155" s="37"/>
      <c r="D155" s="37"/>
      <c r="E155" s="37"/>
      <c r="F155" s="37"/>
      <c r="G155" s="127">
        <v>1670</v>
      </c>
      <c r="H155" s="127"/>
      <c r="I155" s="127">
        <v>0</v>
      </c>
      <c r="J155" s="122">
        <v>1670</v>
      </c>
    </row>
    <row r="156" spans="1:10" ht="12.75">
      <c r="A156" s="89"/>
      <c r="B156" s="46" t="s">
        <v>99</v>
      </c>
      <c r="C156" s="47"/>
      <c r="D156" s="47"/>
      <c r="E156" s="47"/>
      <c r="F156" s="47"/>
      <c r="G156" s="45">
        <v>1670</v>
      </c>
      <c r="H156" s="45">
        <f>SUM(D156/30.126*1000)</f>
        <v>0</v>
      </c>
      <c r="I156" s="45">
        <f>SUM(E156/30.126*1000)</f>
        <v>0</v>
      </c>
      <c r="J156" s="90">
        <v>1670</v>
      </c>
    </row>
    <row r="157" spans="1:10" ht="12.75">
      <c r="A157" s="86"/>
      <c r="B157" s="31"/>
      <c r="C157" s="6"/>
      <c r="D157" s="6"/>
      <c r="E157" s="6"/>
      <c r="F157" s="6"/>
      <c r="G157" s="7"/>
      <c r="H157" s="7"/>
      <c r="I157" s="7"/>
      <c r="J157" s="78"/>
    </row>
    <row r="158" spans="1:10" ht="15.75">
      <c r="A158" s="88" t="s">
        <v>38</v>
      </c>
      <c r="B158" s="36" t="s">
        <v>39</v>
      </c>
      <c r="C158" s="37"/>
      <c r="D158" s="37"/>
      <c r="E158" s="37"/>
      <c r="F158" s="37"/>
      <c r="G158" s="127">
        <v>340570</v>
      </c>
      <c r="H158" s="127">
        <f aca="true" t="shared" si="15" ref="H158:H164">SUM(D158/30.126*1000)</f>
        <v>0</v>
      </c>
      <c r="I158" s="127">
        <f aca="true" t="shared" si="16" ref="I158:I164">SUM(E158/30.126*1000)</f>
        <v>0</v>
      </c>
      <c r="J158" s="122">
        <f aca="true" t="shared" si="17" ref="J158:J164">SUM(G158:I158)</f>
        <v>340570</v>
      </c>
    </row>
    <row r="159" spans="1:10" ht="12.75">
      <c r="A159" s="105"/>
      <c r="B159" s="46" t="s">
        <v>40</v>
      </c>
      <c r="C159" s="47"/>
      <c r="D159" s="47"/>
      <c r="E159" s="47"/>
      <c r="F159" s="47"/>
      <c r="G159" s="45">
        <v>59749</v>
      </c>
      <c r="H159" s="45">
        <f t="shared" si="15"/>
        <v>0</v>
      </c>
      <c r="I159" s="45">
        <f t="shared" si="16"/>
        <v>0</v>
      </c>
      <c r="J159" s="90">
        <f t="shared" si="17"/>
        <v>59749</v>
      </c>
    </row>
    <row r="160" spans="1:10" ht="12.75">
      <c r="A160" s="89"/>
      <c r="B160" s="48" t="s">
        <v>84</v>
      </c>
      <c r="C160" s="47"/>
      <c r="D160" s="47"/>
      <c r="E160" s="47"/>
      <c r="F160" s="47"/>
      <c r="G160" s="45">
        <v>262232</v>
      </c>
      <c r="H160" s="45">
        <f t="shared" si="15"/>
        <v>0</v>
      </c>
      <c r="I160" s="45">
        <f t="shared" si="16"/>
        <v>0</v>
      </c>
      <c r="J160" s="90">
        <f t="shared" si="17"/>
        <v>262232</v>
      </c>
    </row>
    <row r="161" spans="1:10" ht="12.75">
      <c r="A161" s="86"/>
      <c r="B161" s="46" t="s">
        <v>41</v>
      </c>
      <c r="C161" s="47"/>
      <c r="D161" s="47"/>
      <c r="E161" s="47"/>
      <c r="F161" s="47"/>
      <c r="G161" s="45">
        <v>18589</v>
      </c>
      <c r="H161" s="45">
        <f t="shared" si="15"/>
        <v>0</v>
      </c>
      <c r="I161" s="45">
        <f t="shared" si="16"/>
        <v>0</v>
      </c>
      <c r="J161" s="90">
        <f t="shared" si="17"/>
        <v>18589</v>
      </c>
    </row>
    <row r="162" spans="1:10" ht="15.75">
      <c r="A162" s="88" t="s">
        <v>42</v>
      </c>
      <c r="B162" s="36" t="s">
        <v>43</v>
      </c>
      <c r="C162" s="37"/>
      <c r="D162" s="37"/>
      <c r="E162" s="37"/>
      <c r="F162" s="37"/>
      <c r="G162" s="127">
        <v>6307</v>
      </c>
      <c r="H162" s="127">
        <f t="shared" si="15"/>
        <v>0</v>
      </c>
      <c r="I162" s="127">
        <f t="shared" si="16"/>
        <v>0</v>
      </c>
      <c r="J162" s="122">
        <f t="shared" si="17"/>
        <v>6307</v>
      </c>
    </row>
    <row r="163" spans="1:10" ht="12.75">
      <c r="A163" s="89"/>
      <c r="B163" s="46" t="s">
        <v>92</v>
      </c>
      <c r="C163" s="47"/>
      <c r="D163" s="47"/>
      <c r="E163" s="47"/>
      <c r="F163" s="47"/>
      <c r="G163" s="45">
        <v>1660</v>
      </c>
      <c r="H163" s="45">
        <f t="shared" si="15"/>
        <v>0</v>
      </c>
      <c r="I163" s="45">
        <f t="shared" si="16"/>
        <v>0</v>
      </c>
      <c r="J163" s="90">
        <f t="shared" si="17"/>
        <v>1660</v>
      </c>
    </row>
    <row r="164" spans="1:10" ht="12.75">
      <c r="A164" s="89"/>
      <c r="B164" s="49" t="s">
        <v>44</v>
      </c>
      <c r="C164" s="47"/>
      <c r="D164" s="47"/>
      <c r="E164" s="47"/>
      <c r="F164" s="47"/>
      <c r="G164" s="45">
        <v>332</v>
      </c>
      <c r="H164" s="45">
        <f t="shared" si="15"/>
        <v>0</v>
      </c>
      <c r="I164" s="45">
        <f t="shared" si="16"/>
        <v>0</v>
      </c>
      <c r="J164" s="90">
        <f t="shared" si="17"/>
        <v>332</v>
      </c>
    </row>
    <row r="165" spans="1:10" ht="12.75">
      <c r="A165" s="106"/>
      <c r="B165" s="59" t="s">
        <v>94</v>
      </c>
      <c r="C165" s="60"/>
      <c r="D165" s="60"/>
      <c r="E165" s="60"/>
      <c r="F165" s="60"/>
      <c r="G165" s="61">
        <v>4315</v>
      </c>
      <c r="H165" s="61">
        <v>0</v>
      </c>
      <c r="I165" s="61">
        <v>0</v>
      </c>
      <c r="J165" s="107">
        <v>4315</v>
      </c>
    </row>
    <row r="166" spans="1:10" ht="15.75">
      <c r="A166" s="88" t="s">
        <v>45</v>
      </c>
      <c r="B166" s="36" t="s">
        <v>46</v>
      </c>
      <c r="C166" s="37"/>
      <c r="D166" s="37"/>
      <c r="E166" s="37"/>
      <c r="F166" s="37"/>
      <c r="G166" s="127">
        <v>7302</v>
      </c>
      <c r="H166" s="127">
        <f>SUM(D166/30.126*1000)</f>
        <v>0</v>
      </c>
      <c r="I166" s="127">
        <f>SUM(E166/30.126*1000)</f>
        <v>0</v>
      </c>
      <c r="J166" s="122">
        <f>SUM(G166:I166)</f>
        <v>7302</v>
      </c>
    </row>
    <row r="167" spans="1:10" ht="12.75">
      <c r="A167" s="89"/>
      <c r="B167" s="46" t="s">
        <v>47</v>
      </c>
      <c r="C167" s="47"/>
      <c r="D167" s="47"/>
      <c r="E167" s="47"/>
      <c r="F167" s="47"/>
      <c r="G167" s="45">
        <v>398</v>
      </c>
      <c r="H167" s="45">
        <f>SUM(D167/30.126*1000)</f>
        <v>0</v>
      </c>
      <c r="I167" s="45">
        <f>SUM(E167/30.126*1000)</f>
        <v>0</v>
      </c>
      <c r="J167" s="90">
        <f>SUM(G167:I167)</f>
        <v>398</v>
      </c>
    </row>
    <row r="168" spans="1:10" ht="12.75">
      <c r="A168" s="89"/>
      <c r="B168" s="48" t="s">
        <v>48</v>
      </c>
      <c r="C168" s="47"/>
      <c r="D168" s="47"/>
      <c r="E168" s="47"/>
      <c r="F168" s="47"/>
      <c r="G168" s="45">
        <v>2257</v>
      </c>
      <c r="H168" s="45">
        <v>0</v>
      </c>
      <c r="I168" s="45">
        <v>0</v>
      </c>
      <c r="J168" s="90">
        <v>2257</v>
      </c>
    </row>
    <row r="169" spans="1:10" ht="12.75">
      <c r="A169" s="106"/>
      <c r="B169" s="62" t="s">
        <v>114</v>
      </c>
      <c r="C169" s="109"/>
      <c r="D169" s="109"/>
      <c r="E169" s="109"/>
      <c r="F169" s="109"/>
      <c r="G169" s="110">
        <v>332</v>
      </c>
      <c r="H169" s="110">
        <v>0</v>
      </c>
      <c r="I169" s="110">
        <v>0</v>
      </c>
      <c r="J169" s="111">
        <v>332</v>
      </c>
    </row>
    <row r="170" spans="1:10" ht="12.75">
      <c r="A170" s="112"/>
      <c r="B170" s="113" t="s">
        <v>93</v>
      </c>
      <c r="C170" s="114"/>
      <c r="D170" s="114"/>
      <c r="E170" s="114"/>
      <c r="F170" s="114"/>
      <c r="G170" s="115">
        <v>4315</v>
      </c>
      <c r="H170" s="115">
        <f aca="true" t="shared" si="18" ref="H170:H180">SUM(D170/30.126*1000)</f>
        <v>0</v>
      </c>
      <c r="I170" s="115">
        <f aca="true" t="shared" si="19" ref="I170:I180">SUM(E170/30.126*1000)</f>
        <v>0</v>
      </c>
      <c r="J170" s="116">
        <f>SUM(G170:I170)</f>
        <v>4315</v>
      </c>
    </row>
    <row r="171" spans="1:10" ht="15.75">
      <c r="A171" s="88" t="s">
        <v>50</v>
      </c>
      <c r="B171" s="36" t="s">
        <v>51</v>
      </c>
      <c r="C171" s="37"/>
      <c r="D171" s="37"/>
      <c r="E171" s="37"/>
      <c r="F171" s="37"/>
      <c r="G171" s="127">
        <v>37651</v>
      </c>
      <c r="H171" s="127">
        <f t="shared" si="18"/>
        <v>0</v>
      </c>
      <c r="I171" s="127">
        <f t="shared" si="19"/>
        <v>0</v>
      </c>
      <c r="J171" s="122">
        <v>37651</v>
      </c>
    </row>
    <row r="172" spans="1:10" ht="12.75">
      <c r="A172" s="89"/>
      <c r="B172" s="46" t="s">
        <v>52</v>
      </c>
      <c r="C172" s="47"/>
      <c r="D172" s="47"/>
      <c r="E172" s="47"/>
      <c r="F172" s="47"/>
      <c r="G172" s="45">
        <v>2523</v>
      </c>
      <c r="H172" s="45">
        <f t="shared" si="18"/>
        <v>0</v>
      </c>
      <c r="I172" s="45">
        <f t="shared" si="19"/>
        <v>0</v>
      </c>
      <c r="J172" s="90">
        <f aca="true" t="shared" si="20" ref="J172:J180">SUM(G172:I172)</f>
        <v>2523</v>
      </c>
    </row>
    <row r="173" spans="1:10" ht="12.75">
      <c r="A173" s="89"/>
      <c r="B173" s="48" t="s">
        <v>53</v>
      </c>
      <c r="C173" s="47"/>
      <c r="D173" s="47"/>
      <c r="E173" s="47"/>
      <c r="F173" s="47"/>
      <c r="G173" s="45">
        <v>1560</v>
      </c>
      <c r="H173" s="45">
        <f t="shared" si="18"/>
        <v>0</v>
      </c>
      <c r="I173" s="45">
        <f t="shared" si="19"/>
        <v>0</v>
      </c>
      <c r="J173" s="90">
        <f t="shared" si="20"/>
        <v>1560</v>
      </c>
    </row>
    <row r="174" spans="1:10" ht="12.75">
      <c r="A174" s="89"/>
      <c r="B174" s="48" t="s">
        <v>54</v>
      </c>
      <c r="C174" s="47"/>
      <c r="D174" s="47"/>
      <c r="E174" s="47"/>
      <c r="F174" s="47"/>
      <c r="G174" s="45">
        <v>10788</v>
      </c>
      <c r="H174" s="45">
        <f t="shared" si="18"/>
        <v>0</v>
      </c>
      <c r="I174" s="45">
        <f t="shared" si="19"/>
        <v>0</v>
      </c>
      <c r="J174" s="90">
        <f t="shared" si="20"/>
        <v>10788</v>
      </c>
    </row>
    <row r="175" spans="1:10" ht="12.75">
      <c r="A175" s="89"/>
      <c r="B175" s="49" t="s">
        <v>87</v>
      </c>
      <c r="C175" s="47"/>
      <c r="D175" s="47"/>
      <c r="E175" s="47"/>
      <c r="F175" s="47"/>
      <c r="G175" s="45">
        <v>12224</v>
      </c>
      <c r="H175" s="45">
        <f t="shared" si="18"/>
        <v>0</v>
      </c>
      <c r="I175" s="45">
        <f t="shared" si="19"/>
        <v>0</v>
      </c>
      <c r="J175" s="90">
        <f t="shared" si="20"/>
        <v>12224</v>
      </c>
    </row>
    <row r="176" spans="1:10" ht="12.75">
      <c r="A176" s="86"/>
      <c r="B176" s="48" t="s">
        <v>86</v>
      </c>
      <c r="C176" s="47"/>
      <c r="D176" s="47"/>
      <c r="E176" s="47"/>
      <c r="F176" s="47"/>
      <c r="G176" s="45">
        <v>10556</v>
      </c>
      <c r="H176" s="45">
        <f t="shared" si="18"/>
        <v>0</v>
      </c>
      <c r="I176" s="45">
        <f t="shared" si="19"/>
        <v>0</v>
      </c>
      <c r="J176" s="90">
        <f t="shared" si="20"/>
        <v>10556</v>
      </c>
    </row>
    <row r="177" spans="1:10" ht="15.75">
      <c r="A177" s="88" t="s">
        <v>55</v>
      </c>
      <c r="B177" s="38" t="s">
        <v>56</v>
      </c>
      <c r="C177" s="37"/>
      <c r="D177" s="37"/>
      <c r="E177" s="37"/>
      <c r="F177" s="37"/>
      <c r="G177" s="127">
        <f>SUM(C177/30.126*1000)</f>
        <v>0</v>
      </c>
      <c r="H177" s="127">
        <f t="shared" si="18"/>
        <v>0</v>
      </c>
      <c r="I177" s="127">
        <f t="shared" si="19"/>
        <v>0</v>
      </c>
      <c r="J177" s="122">
        <f t="shared" si="20"/>
        <v>0</v>
      </c>
    </row>
    <row r="178" spans="1:10" ht="12.75">
      <c r="A178" s="89"/>
      <c r="B178" s="104" t="s">
        <v>57</v>
      </c>
      <c r="C178" s="47"/>
      <c r="D178" s="47"/>
      <c r="E178" s="47"/>
      <c r="F178" s="47"/>
      <c r="G178" s="45">
        <f>SUM(C178/30.126*1000)</f>
        <v>0</v>
      </c>
      <c r="H178" s="45">
        <f t="shared" si="18"/>
        <v>0</v>
      </c>
      <c r="I178" s="45">
        <f t="shared" si="19"/>
        <v>0</v>
      </c>
      <c r="J178" s="90">
        <f t="shared" si="20"/>
        <v>0</v>
      </c>
    </row>
    <row r="179" spans="1:10" ht="12.75">
      <c r="A179" s="89"/>
      <c r="B179" s="46" t="s">
        <v>58</v>
      </c>
      <c r="C179" s="47"/>
      <c r="D179" s="47"/>
      <c r="E179" s="47"/>
      <c r="F179" s="47"/>
      <c r="G179" s="45">
        <f>SUM(C179/30.126*1000)</f>
        <v>0</v>
      </c>
      <c r="H179" s="45">
        <f t="shared" si="18"/>
        <v>0</v>
      </c>
      <c r="I179" s="45">
        <f t="shared" si="19"/>
        <v>0</v>
      </c>
      <c r="J179" s="90">
        <f t="shared" si="20"/>
        <v>0</v>
      </c>
    </row>
    <row r="180" spans="1:10" ht="15.75">
      <c r="A180" s="88" t="s">
        <v>59</v>
      </c>
      <c r="B180" s="36" t="s">
        <v>60</v>
      </c>
      <c r="C180" s="37"/>
      <c r="D180" s="37"/>
      <c r="E180" s="37"/>
      <c r="F180" s="37"/>
      <c r="G180" s="127">
        <v>12506</v>
      </c>
      <c r="H180" s="127">
        <f t="shared" si="18"/>
        <v>0</v>
      </c>
      <c r="I180" s="127">
        <f t="shared" si="19"/>
        <v>0</v>
      </c>
      <c r="J180" s="122">
        <f t="shared" si="20"/>
        <v>12506</v>
      </c>
    </row>
    <row r="181" spans="1:10" ht="12.75">
      <c r="A181" s="89"/>
      <c r="B181" s="104" t="s">
        <v>61</v>
      </c>
      <c r="C181" s="47"/>
      <c r="D181" s="47"/>
      <c r="E181" s="47"/>
      <c r="F181" s="47"/>
      <c r="G181" s="45"/>
      <c r="H181" s="45"/>
      <c r="I181" s="45"/>
      <c r="J181" s="90"/>
    </row>
    <row r="182" spans="1:10" ht="12.75">
      <c r="A182" s="89"/>
      <c r="B182" s="48" t="s">
        <v>88</v>
      </c>
      <c r="C182" s="47"/>
      <c r="D182" s="47"/>
      <c r="E182" s="47"/>
      <c r="F182" s="47"/>
      <c r="G182" s="45">
        <v>11846</v>
      </c>
      <c r="H182" s="45">
        <f>SUM(D182/30.126*1000)</f>
        <v>0</v>
      </c>
      <c r="I182" s="45">
        <f>SUM(E182/30.126*1000)</f>
        <v>0</v>
      </c>
      <c r="J182" s="90">
        <f>SUM(G182:I182)</f>
        <v>11846</v>
      </c>
    </row>
    <row r="183" spans="1:10" ht="12.75">
      <c r="A183" s="86"/>
      <c r="B183" s="46" t="s">
        <v>62</v>
      </c>
      <c r="C183" s="47"/>
      <c r="D183" s="47"/>
      <c r="E183" s="47"/>
      <c r="F183" s="47"/>
      <c r="G183" s="45">
        <v>660</v>
      </c>
      <c r="H183" s="45">
        <f>SUM(D183/30.126*1000)</f>
        <v>0</v>
      </c>
      <c r="I183" s="45">
        <f>SUM(E183/30.126*1000)</f>
        <v>0</v>
      </c>
      <c r="J183" s="90">
        <f>SUM(G183:I183)</f>
        <v>660</v>
      </c>
    </row>
    <row r="184" spans="1:10" ht="15.75">
      <c r="A184" s="88" t="s">
        <v>63</v>
      </c>
      <c r="B184" s="63" t="s">
        <v>64</v>
      </c>
      <c r="C184" s="154"/>
      <c r="D184" s="154"/>
      <c r="E184" s="154"/>
      <c r="F184" s="154"/>
      <c r="G184" s="155">
        <v>114991</v>
      </c>
      <c r="H184" s="155">
        <v>0</v>
      </c>
      <c r="I184" s="155">
        <v>26909</v>
      </c>
      <c r="J184" s="123">
        <v>141900</v>
      </c>
    </row>
    <row r="185" spans="1:10" ht="15.75">
      <c r="A185" s="137"/>
      <c r="B185" s="138" t="s">
        <v>115</v>
      </c>
      <c r="C185" s="139"/>
      <c r="D185" s="139"/>
      <c r="E185" s="139"/>
      <c r="F185" s="139"/>
      <c r="G185" s="134">
        <v>109680</v>
      </c>
      <c r="H185" s="134">
        <v>0</v>
      </c>
      <c r="I185" s="134">
        <v>0</v>
      </c>
      <c r="J185" s="140">
        <v>109680</v>
      </c>
    </row>
    <row r="186" spans="1:10" ht="15.75">
      <c r="A186" s="137"/>
      <c r="B186" s="138" t="s">
        <v>116</v>
      </c>
      <c r="C186" s="139"/>
      <c r="D186" s="139"/>
      <c r="E186" s="139"/>
      <c r="F186" s="139"/>
      <c r="G186" s="134">
        <v>0</v>
      </c>
      <c r="H186" s="134">
        <v>0</v>
      </c>
      <c r="I186" s="134">
        <v>26909</v>
      </c>
      <c r="J186" s="140">
        <v>26909</v>
      </c>
    </row>
    <row r="187" spans="1:10" ht="12.75">
      <c r="A187" s="86"/>
      <c r="B187" s="51" t="s">
        <v>91</v>
      </c>
      <c r="C187" s="57"/>
      <c r="D187" s="57"/>
      <c r="E187" s="57"/>
      <c r="F187" s="57"/>
      <c r="G187" s="58">
        <v>5311</v>
      </c>
      <c r="H187" s="58">
        <f>SUM(D187/30.126*1000)</f>
        <v>0</v>
      </c>
      <c r="I187" s="58">
        <f>SUM(E187/30.126*1000)</f>
        <v>0</v>
      </c>
      <c r="J187" s="108">
        <v>5311</v>
      </c>
    </row>
    <row r="188" spans="1:10" ht="16.5" thickBot="1">
      <c r="A188" s="88" t="s">
        <v>97</v>
      </c>
      <c r="B188" s="63" t="s">
        <v>98</v>
      </c>
      <c r="C188" s="64"/>
      <c r="D188" s="64"/>
      <c r="E188" s="64"/>
      <c r="F188" s="64"/>
      <c r="G188" s="126">
        <v>0</v>
      </c>
      <c r="H188" s="126">
        <v>0</v>
      </c>
      <c r="I188" s="126">
        <v>0</v>
      </c>
      <c r="J188" s="123">
        <v>0</v>
      </c>
    </row>
    <row r="189" spans="1:10" ht="16.5" thickBot="1">
      <c r="A189" s="65" t="s">
        <v>65</v>
      </c>
      <c r="B189" s="66"/>
      <c r="C189" s="67"/>
      <c r="D189" s="67"/>
      <c r="E189" s="67"/>
      <c r="F189" s="67"/>
      <c r="G189" s="124">
        <v>576324</v>
      </c>
      <c r="H189" s="124">
        <v>0</v>
      </c>
      <c r="I189" s="124">
        <f>SUM(I125+I129+I132+I140+I149+I152+I155+I158+I162+I166+I171+I177+I180+I184)</f>
        <v>26909</v>
      </c>
      <c r="J189" s="125">
        <v>603233</v>
      </c>
    </row>
    <row r="190" spans="1:10" ht="15">
      <c r="A190" s="32"/>
      <c r="B190" s="33"/>
      <c r="C190" s="1"/>
      <c r="D190" s="1"/>
      <c r="E190" s="1"/>
      <c r="F190" s="1"/>
      <c r="G190" s="1"/>
      <c r="H190" s="1"/>
      <c r="I190" s="1"/>
      <c r="J190" s="1"/>
    </row>
    <row r="193" ht="12.75">
      <c r="B193" t="s">
        <v>124</v>
      </c>
    </row>
    <row r="194" spans="1:10" ht="12.75">
      <c r="A194" s="1"/>
      <c r="B194" s="1"/>
      <c r="C194" s="1"/>
      <c r="D194" s="1"/>
      <c r="E194" s="1"/>
      <c r="F194" s="2" t="s">
        <v>0</v>
      </c>
      <c r="G194" s="1"/>
      <c r="H194" s="1"/>
      <c r="I194" s="1"/>
      <c r="J194" s="2" t="s">
        <v>1</v>
      </c>
    </row>
    <row r="195" spans="1:10" ht="20.25">
      <c r="A195" s="68" t="s">
        <v>2</v>
      </c>
      <c r="B195" s="69"/>
      <c r="C195" s="70"/>
      <c r="D195" s="71"/>
      <c r="E195" s="72"/>
      <c r="F195" s="73"/>
      <c r="G195" s="70"/>
      <c r="H195" s="71" t="s">
        <v>113</v>
      </c>
      <c r="I195" s="72"/>
      <c r="J195" s="74"/>
    </row>
    <row r="196" spans="1:10" ht="15">
      <c r="A196" s="75"/>
      <c r="B196" s="3"/>
      <c r="C196" s="4"/>
      <c r="D196" s="4"/>
      <c r="E196" s="4"/>
      <c r="F196" s="4"/>
      <c r="G196" s="4" t="s">
        <v>3</v>
      </c>
      <c r="H196" s="4" t="s">
        <v>4</v>
      </c>
      <c r="I196" s="4" t="s">
        <v>5</v>
      </c>
      <c r="J196" s="76" t="s">
        <v>6</v>
      </c>
    </row>
    <row r="197" spans="1:10" ht="14.25">
      <c r="A197" s="77" t="s">
        <v>7</v>
      </c>
      <c r="B197" s="5"/>
      <c r="C197" s="6"/>
      <c r="D197" s="6"/>
      <c r="E197" s="6"/>
      <c r="F197" s="6"/>
      <c r="G197" s="7">
        <v>615185</v>
      </c>
      <c r="H197" s="7">
        <v>0</v>
      </c>
      <c r="I197" s="7">
        <v>0</v>
      </c>
      <c r="J197" s="78">
        <v>615185</v>
      </c>
    </row>
    <row r="198" spans="1:10" ht="14.25">
      <c r="A198" s="77" t="s">
        <v>8</v>
      </c>
      <c r="B198" s="5"/>
      <c r="C198" s="6"/>
      <c r="D198" s="6"/>
      <c r="E198" s="6"/>
      <c r="F198" s="6"/>
      <c r="G198" s="7">
        <v>615185</v>
      </c>
      <c r="H198" s="7">
        <v>0</v>
      </c>
      <c r="I198" s="7">
        <v>0</v>
      </c>
      <c r="J198" s="78">
        <v>615185</v>
      </c>
    </row>
    <row r="199" spans="1:10" ht="14.25">
      <c r="A199" s="77" t="s">
        <v>9</v>
      </c>
      <c r="B199" s="5"/>
      <c r="C199" s="6"/>
      <c r="D199" s="6"/>
      <c r="E199" s="6"/>
      <c r="F199" s="6"/>
      <c r="G199" s="8">
        <v>0</v>
      </c>
      <c r="H199" s="8">
        <v>0</v>
      </c>
      <c r="I199" s="8">
        <v>0</v>
      </c>
      <c r="J199" s="78">
        <v>0</v>
      </c>
    </row>
    <row r="200" spans="1:10" ht="12.75">
      <c r="A200" s="79"/>
      <c r="B200" s="9"/>
      <c r="C200" s="10"/>
      <c r="D200" s="10"/>
      <c r="E200" s="10"/>
      <c r="F200" s="11"/>
      <c r="G200" s="80" t="s">
        <v>10</v>
      </c>
      <c r="H200" s="12"/>
      <c r="I200" s="12"/>
      <c r="J200" s="81"/>
    </row>
    <row r="201" spans="1:10" ht="15.75">
      <c r="A201" s="82" t="s">
        <v>11</v>
      </c>
      <c r="B201" s="13"/>
      <c r="C201" s="14"/>
      <c r="D201" s="14"/>
      <c r="E201" s="14"/>
      <c r="F201" s="15"/>
      <c r="G201" s="16"/>
      <c r="H201" s="16"/>
      <c r="I201" s="16"/>
      <c r="J201" s="83"/>
    </row>
    <row r="202" spans="1:10" ht="15.75">
      <c r="A202" s="84" t="s">
        <v>12</v>
      </c>
      <c r="B202" s="17" t="s">
        <v>13</v>
      </c>
      <c r="C202" s="18"/>
      <c r="D202" s="19"/>
      <c r="E202" s="20"/>
      <c r="F202" s="19"/>
      <c r="G202" s="21"/>
      <c r="H202" s="22"/>
      <c r="I202" s="23"/>
      <c r="J202" s="85"/>
    </row>
    <row r="203" spans="1:10" ht="15">
      <c r="A203" s="86"/>
      <c r="B203" s="24" t="s">
        <v>14</v>
      </c>
      <c r="C203" s="25"/>
      <c r="D203" s="26"/>
      <c r="E203" s="27"/>
      <c r="F203" s="26"/>
      <c r="G203" s="28"/>
      <c r="H203" s="29"/>
      <c r="I203" s="30"/>
      <c r="J203" s="87"/>
    </row>
    <row r="204" spans="1:10" ht="15.75">
      <c r="A204" s="88" t="s">
        <v>15</v>
      </c>
      <c r="B204" s="36" t="s">
        <v>16</v>
      </c>
      <c r="C204" s="37"/>
      <c r="D204" s="37"/>
      <c r="E204" s="37"/>
      <c r="F204" s="37"/>
      <c r="G204" s="127">
        <v>3587</v>
      </c>
      <c r="H204" s="127">
        <f aca="true" t="shared" si="21" ref="H204:H210">SUM(D204/30.126*1000)</f>
        <v>0</v>
      </c>
      <c r="I204" s="127">
        <f aca="true" t="shared" si="22" ref="I204:I210">SUM(E204/30.126*1000)</f>
        <v>0</v>
      </c>
      <c r="J204" s="122">
        <f aca="true" t="shared" si="23" ref="J204:J212">SUM(G204:I204)</f>
        <v>3587</v>
      </c>
    </row>
    <row r="205" spans="1:10" ht="12.75">
      <c r="A205" s="89"/>
      <c r="B205" s="46" t="s">
        <v>66</v>
      </c>
      <c r="C205" s="47"/>
      <c r="D205" s="47"/>
      <c r="E205" s="47"/>
      <c r="F205" s="47"/>
      <c r="G205" s="45">
        <v>1726</v>
      </c>
      <c r="H205" s="45">
        <f t="shared" si="21"/>
        <v>0</v>
      </c>
      <c r="I205" s="45">
        <f t="shared" si="22"/>
        <v>0</v>
      </c>
      <c r="J205" s="90">
        <f t="shared" si="23"/>
        <v>1726</v>
      </c>
    </row>
    <row r="206" spans="1:10" ht="12.75">
      <c r="A206" s="89"/>
      <c r="B206" s="48" t="s">
        <v>67</v>
      </c>
      <c r="C206" s="47"/>
      <c r="D206" s="47"/>
      <c r="E206" s="47"/>
      <c r="F206" s="47"/>
      <c r="G206" s="45">
        <v>1129</v>
      </c>
      <c r="H206" s="45">
        <f t="shared" si="21"/>
        <v>0</v>
      </c>
      <c r="I206" s="45">
        <f t="shared" si="22"/>
        <v>0</v>
      </c>
      <c r="J206" s="90">
        <f t="shared" si="23"/>
        <v>1129</v>
      </c>
    </row>
    <row r="207" spans="1:10" ht="12.75">
      <c r="A207" s="86"/>
      <c r="B207" s="46" t="s">
        <v>17</v>
      </c>
      <c r="C207" s="47"/>
      <c r="D207" s="47"/>
      <c r="E207" s="47"/>
      <c r="F207" s="47"/>
      <c r="G207" s="45">
        <v>732</v>
      </c>
      <c r="H207" s="45">
        <f t="shared" si="21"/>
        <v>0</v>
      </c>
      <c r="I207" s="45">
        <f t="shared" si="22"/>
        <v>0</v>
      </c>
      <c r="J207" s="90">
        <f t="shared" si="23"/>
        <v>732</v>
      </c>
    </row>
    <row r="208" spans="1:10" ht="15.75">
      <c r="A208" s="88" t="s">
        <v>18</v>
      </c>
      <c r="B208" s="36" t="s">
        <v>19</v>
      </c>
      <c r="C208" s="37"/>
      <c r="D208" s="37"/>
      <c r="E208" s="37"/>
      <c r="F208" s="37"/>
      <c r="G208" s="127">
        <v>497</v>
      </c>
      <c r="H208" s="127">
        <f t="shared" si="21"/>
        <v>0</v>
      </c>
      <c r="I208" s="127">
        <f t="shared" si="22"/>
        <v>0</v>
      </c>
      <c r="J208" s="122">
        <f t="shared" si="23"/>
        <v>497</v>
      </c>
    </row>
    <row r="209" spans="1:10" ht="12.75">
      <c r="A209" s="89"/>
      <c r="B209" s="48" t="s">
        <v>20</v>
      </c>
      <c r="C209" s="47"/>
      <c r="D209" s="47"/>
      <c r="E209" s="47"/>
      <c r="F209" s="47"/>
      <c r="G209" s="45">
        <v>265</v>
      </c>
      <c r="H209" s="45">
        <f t="shared" si="21"/>
        <v>0</v>
      </c>
      <c r="I209" s="45">
        <f t="shared" si="22"/>
        <v>0</v>
      </c>
      <c r="J209" s="90">
        <f t="shared" si="23"/>
        <v>265</v>
      </c>
    </row>
    <row r="210" spans="1:10" ht="12.75">
      <c r="A210" s="89"/>
      <c r="B210" s="46" t="s">
        <v>21</v>
      </c>
      <c r="C210" s="47"/>
      <c r="D210" s="47"/>
      <c r="E210" s="47"/>
      <c r="F210" s="47"/>
      <c r="G210" s="45">
        <v>232</v>
      </c>
      <c r="H210" s="45">
        <f t="shared" si="21"/>
        <v>0</v>
      </c>
      <c r="I210" s="45">
        <f t="shared" si="22"/>
        <v>0</v>
      </c>
      <c r="J210" s="90">
        <f t="shared" si="23"/>
        <v>232</v>
      </c>
    </row>
    <row r="211" spans="1:10" ht="15.75">
      <c r="A211" s="88" t="s">
        <v>22</v>
      </c>
      <c r="B211" s="38" t="s">
        <v>68</v>
      </c>
      <c r="C211" s="37"/>
      <c r="D211" s="37"/>
      <c r="E211" s="37"/>
      <c r="F211" s="37"/>
      <c r="G211" s="127">
        <v>50740</v>
      </c>
      <c r="H211" s="127">
        <v>0</v>
      </c>
      <c r="I211" s="127">
        <f>SUM(E211/30.126*1000)</f>
        <v>0</v>
      </c>
      <c r="J211" s="122">
        <v>50740</v>
      </c>
    </row>
    <row r="212" spans="1:10" ht="12.75">
      <c r="A212" s="89"/>
      <c r="B212" s="46" t="s">
        <v>23</v>
      </c>
      <c r="C212" s="47"/>
      <c r="D212" s="47"/>
      <c r="E212" s="47"/>
      <c r="F212" s="47"/>
      <c r="G212" s="45">
        <v>2058</v>
      </c>
      <c r="H212" s="45">
        <f>SUM(D212/30.126*1000)</f>
        <v>0</v>
      </c>
      <c r="I212" s="45">
        <f>SUM(E212/30.126*1000)</f>
        <v>0</v>
      </c>
      <c r="J212" s="90">
        <f t="shared" si="23"/>
        <v>2058</v>
      </c>
    </row>
    <row r="213" spans="1:10" ht="12.75">
      <c r="A213" s="89"/>
      <c r="B213" s="31"/>
      <c r="C213" s="6"/>
      <c r="D213" s="6"/>
      <c r="E213" s="6"/>
      <c r="F213" s="6"/>
      <c r="G213" s="7"/>
      <c r="H213" s="7"/>
      <c r="I213" s="7"/>
      <c r="J213" s="78"/>
    </row>
    <row r="214" spans="1:10" ht="12.75">
      <c r="A214" s="89"/>
      <c r="B214" s="46" t="s">
        <v>70</v>
      </c>
      <c r="C214" s="47"/>
      <c r="D214" s="47"/>
      <c r="E214" s="47"/>
      <c r="F214" s="47"/>
      <c r="G214" s="45">
        <v>43836</v>
      </c>
      <c r="H214" s="45">
        <v>0</v>
      </c>
      <c r="I214" s="45">
        <v>0</v>
      </c>
      <c r="J214" s="90">
        <v>43836</v>
      </c>
    </row>
    <row r="215" spans="1:10" ht="12.75">
      <c r="A215" s="89"/>
      <c r="B215" s="31"/>
      <c r="C215" s="6"/>
      <c r="D215" s="6"/>
      <c r="E215" s="6"/>
      <c r="F215" s="6"/>
      <c r="G215" s="7"/>
      <c r="H215" s="7"/>
      <c r="I215" s="7"/>
      <c r="J215" s="78"/>
    </row>
    <row r="216" spans="1:10" ht="12.75">
      <c r="A216" s="89"/>
      <c r="B216" s="46" t="s">
        <v>73</v>
      </c>
      <c r="C216" s="47"/>
      <c r="D216" s="47"/>
      <c r="E216" s="47"/>
      <c r="F216" s="47"/>
      <c r="G216" s="45">
        <v>4846</v>
      </c>
      <c r="H216" s="45">
        <v>0</v>
      </c>
      <c r="I216" s="45">
        <v>0</v>
      </c>
      <c r="J216" s="90">
        <v>4846</v>
      </c>
    </row>
    <row r="217" spans="1:10" ht="12.75">
      <c r="A217" s="89"/>
      <c r="B217" s="46" t="s">
        <v>111</v>
      </c>
      <c r="C217" s="47"/>
      <c r="D217" s="47"/>
      <c r="E217" s="47"/>
      <c r="F217" s="47"/>
      <c r="G217" s="45">
        <v>0</v>
      </c>
      <c r="H217" s="45">
        <v>0</v>
      </c>
      <c r="I217" s="45">
        <v>0</v>
      </c>
      <c r="J217" s="90">
        <v>0</v>
      </c>
    </row>
    <row r="218" spans="1:10" ht="12.75">
      <c r="A218" s="89"/>
      <c r="B218" s="48" t="s">
        <v>69</v>
      </c>
      <c r="C218" s="47"/>
      <c r="D218" s="47"/>
      <c r="E218" s="47"/>
      <c r="F218" s="47"/>
      <c r="G218" s="45">
        <f>SUM(C218/30.126*1000)</f>
        <v>0</v>
      </c>
      <c r="H218" s="45">
        <f>SUM(D218/30.126*1000)</f>
        <v>0</v>
      </c>
      <c r="I218" s="45">
        <f>SUM(E218/30.126*1000)</f>
        <v>0</v>
      </c>
      <c r="J218" s="90">
        <f>SUM(G218:I218)</f>
        <v>0</v>
      </c>
    </row>
    <row r="219" spans="1:10" ht="15.75">
      <c r="A219" s="91" t="s">
        <v>24</v>
      </c>
      <c r="B219" s="151" t="s">
        <v>25</v>
      </c>
      <c r="C219" s="152"/>
      <c r="D219" s="152"/>
      <c r="E219" s="152"/>
      <c r="F219" s="152"/>
      <c r="G219" s="126">
        <v>8697</v>
      </c>
      <c r="H219" s="126">
        <v>0</v>
      </c>
      <c r="I219" s="126">
        <v>0</v>
      </c>
      <c r="J219" s="123">
        <v>8697</v>
      </c>
    </row>
    <row r="220" spans="1:10" ht="15.75">
      <c r="A220" s="137"/>
      <c r="B220" s="153" t="s">
        <v>74</v>
      </c>
      <c r="C220" s="139"/>
      <c r="D220" s="139"/>
      <c r="E220" s="139"/>
      <c r="F220" s="139"/>
      <c r="G220" s="143">
        <v>3983</v>
      </c>
      <c r="H220" s="134">
        <v>0</v>
      </c>
      <c r="I220" s="134">
        <v>0</v>
      </c>
      <c r="J220" s="140">
        <v>3983</v>
      </c>
    </row>
    <row r="221" spans="1:10" ht="12.75">
      <c r="A221" s="131"/>
      <c r="B221" s="142" t="s">
        <v>78</v>
      </c>
      <c r="C221" s="133"/>
      <c r="D221" s="133"/>
      <c r="E221" s="133"/>
      <c r="F221" s="133"/>
      <c r="G221" s="143">
        <v>66</v>
      </c>
      <c r="H221" s="134">
        <f>SUM(D221/30.126*1000)</f>
        <v>0</v>
      </c>
      <c r="I221" s="134">
        <f>SUM(E221/30.126*1000)</f>
        <v>0</v>
      </c>
      <c r="J221" s="135">
        <f>SUM(G221:I221)</f>
        <v>66</v>
      </c>
    </row>
    <row r="222" spans="1:10" ht="12.75">
      <c r="A222" s="89"/>
      <c r="B222" s="56" t="s">
        <v>79</v>
      </c>
      <c r="C222" s="57"/>
      <c r="D222" s="57"/>
      <c r="E222" s="57"/>
      <c r="F222" s="57"/>
      <c r="G222" s="141">
        <v>465</v>
      </c>
      <c r="H222" s="58">
        <v>0</v>
      </c>
      <c r="I222" s="58">
        <v>0</v>
      </c>
      <c r="J222" s="108">
        <v>465</v>
      </c>
    </row>
    <row r="223" spans="1:10" ht="12.75">
      <c r="A223" s="89"/>
      <c r="B223" s="46" t="s">
        <v>80</v>
      </c>
      <c r="C223" s="47"/>
      <c r="D223" s="47"/>
      <c r="E223" s="47"/>
      <c r="F223" s="47"/>
      <c r="G223" s="45">
        <v>0</v>
      </c>
      <c r="H223" s="45">
        <v>0</v>
      </c>
      <c r="I223" s="45">
        <v>0</v>
      </c>
      <c r="J223" s="90">
        <v>0</v>
      </c>
    </row>
    <row r="224" spans="1:10" ht="12.75">
      <c r="A224" s="89"/>
      <c r="B224" s="46" t="s">
        <v>81</v>
      </c>
      <c r="C224" s="47"/>
      <c r="D224" s="47"/>
      <c r="E224" s="47"/>
      <c r="F224" s="47"/>
      <c r="G224" s="45">
        <v>0</v>
      </c>
      <c r="H224" s="45">
        <v>0</v>
      </c>
      <c r="I224" s="45">
        <v>0</v>
      </c>
      <c r="J224" s="90">
        <v>0</v>
      </c>
    </row>
    <row r="225" spans="1:10" ht="12.75">
      <c r="A225" s="89"/>
      <c r="B225" s="46" t="s">
        <v>82</v>
      </c>
      <c r="C225" s="47"/>
      <c r="D225" s="47"/>
      <c r="E225" s="47"/>
      <c r="F225" s="47"/>
      <c r="G225" s="45">
        <v>0</v>
      </c>
      <c r="H225" s="45">
        <v>0</v>
      </c>
      <c r="I225" s="45">
        <v>0</v>
      </c>
      <c r="J225" s="90">
        <v>10</v>
      </c>
    </row>
    <row r="226" spans="1:10" ht="12.75">
      <c r="A226" s="89"/>
      <c r="B226" s="48" t="s">
        <v>103</v>
      </c>
      <c r="C226" s="47"/>
      <c r="D226" s="47"/>
      <c r="E226" s="47"/>
      <c r="F226" s="47"/>
      <c r="G226" s="117">
        <v>3751</v>
      </c>
      <c r="H226" s="45">
        <v>0</v>
      </c>
      <c r="I226" s="45">
        <f>SUM(E226/30.126*1000)</f>
        <v>0</v>
      </c>
      <c r="J226" s="90">
        <v>3751</v>
      </c>
    </row>
    <row r="227" spans="1:10" ht="12.75">
      <c r="A227" s="86"/>
      <c r="B227" s="46" t="s">
        <v>26</v>
      </c>
      <c r="C227" s="47"/>
      <c r="D227" s="47"/>
      <c r="E227" s="47"/>
      <c r="F227" s="47"/>
      <c r="G227" s="117">
        <v>432</v>
      </c>
      <c r="H227" s="45">
        <f aca="true" t="shared" si="24" ref="H227:H233">SUM(D227/30.126*1000)</f>
        <v>0</v>
      </c>
      <c r="I227" s="45">
        <f aca="true" t="shared" si="25" ref="I227:I233">SUM(E227/30.126*1000)</f>
        <v>0</v>
      </c>
      <c r="J227" s="90">
        <f>SUM(G227:I227)</f>
        <v>432</v>
      </c>
    </row>
    <row r="228" spans="1:10" ht="15.75">
      <c r="A228" s="88" t="s">
        <v>27</v>
      </c>
      <c r="B228" s="38" t="s">
        <v>28</v>
      </c>
      <c r="C228" s="37"/>
      <c r="D228" s="37"/>
      <c r="E228" s="37"/>
      <c r="F228" s="37"/>
      <c r="G228" s="127">
        <v>2556</v>
      </c>
      <c r="H228" s="127">
        <f t="shared" si="24"/>
        <v>0</v>
      </c>
      <c r="I228" s="127">
        <f t="shared" si="25"/>
        <v>0</v>
      </c>
      <c r="J228" s="122">
        <f>SUM(G228:I228)</f>
        <v>2556</v>
      </c>
    </row>
    <row r="229" spans="1:10" ht="12.75">
      <c r="A229" s="89"/>
      <c r="B229" s="46" t="s">
        <v>29</v>
      </c>
      <c r="C229" s="47"/>
      <c r="D229" s="47"/>
      <c r="E229" s="47"/>
      <c r="F229" s="47"/>
      <c r="G229" s="45">
        <v>2357</v>
      </c>
      <c r="H229" s="45">
        <f t="shared" si="24"/>
        <v>0</v>
      </c>
      <c r="I229" s="45">
        <f t="shared" si="25"/>
        <v>0</v>
      </c>
      <c r="J229" s="90">
        <v>2357</v>
      </c>
    </row>
    <row r="230" spans="1:10" ht="12.75">
      <c r="A230" s="89"/>
      <c r="B230" s="48" t="s">
        <v>30</v>
      </c>
      <c r="C230" s="47"/>
      <c r="D230" s="47"/>
      <c r="E230" s="47"/>
      <c r="F230" s="47"/>
      <c r="G230" s="45">
        <v>199</v>
      </c>
      <c r="H230" s="45">
        <f t="shared" si="24"/>
        <v>0</v>
      </c>
      <c r="I230" s="45">
        <f t="shared" si="25"/>
        <v>0</v>
      </c>
      <c r="J230" s="90">
        <f>SUM(G230:I230)</f>
        <v>199</v>
      </c>
    </row>
    <row r="231" spans="1:10" ht="15.75">
      <c r="A231" s="88" t="s">
        <v>31</v>
      </c>
      <c r="B231" s="38" t="s">
        <v>32</v>
      </c>
      <c r="C231" s="37"/>
      <c r="D231" s="37"/>
      <c r="E231" s="37"/>
      <c r="F231" s="37"/>
      <c r="G231" s="127">
        <v>11552</v>
      </c>
      <c r="H231" s="127">
        <f t="shared" si="24"/>
        <v>0</v>
      </c>
      <c r="I231" s="127">
        <f t="shared" si="25"/>
        <v>0</v>
      </c>
      <c r="J231" s="122">
        <f>SUM(G231:I231)</f>
        <v>11552</v>
      </c>
    </row>
    <row r="232" spans="1:10" ht="12.75">
      <c r="A232" s="89"/>
      <c r="B232" s="104" t="s">
        <v>33</v>
      </c>
      <c r="C232" s="47"/>
      <c r="D232" s="47"/>
      <c r="E232" s="47"/>
      <c r="F232" s="47"/>
      <c r="G232" s="45">
        <v>10423</v>
      </c>
      <c r="H232" s="45">
        <f t="shared" si="24"/>
        <v>0</v>
      </c>
      <c r="I232" s="45">
        <f t="shared" si="25"/>
        <v>0</v>
      </c>
      <c r="J232" s="90">
        <f>SUM(G232:I232)</f>
        <v>10423</v>
      </c>
    </row>
    <row r="233" spans="1:10" ht="12.75">
      <c r="A233" s="89"/>
      <c r="B233" s="46" t="s">
        <v>34</v>
      </c>
      <c r="C233" s="47"/>
      <c r="D233" s="47"/>
      <c r="E233" s="47"/>
      <c r="F233" s="47"/>
      <c r="G233" s="45">
        <v>1129</v>
      </c>
      <c r="H233" s="45">
        <f t="shared" si="24"/>
        <v>0</v>
      </c>
      <c r="I233" s="45">
        <f t="shared" si="25"/>
        <v>0</v>
      </c>
      <c r="J233" s="90">
        <f>SUM(G233:I233)</f>
        <v>1129</v>
      </c>
    </row>
    <row r="234" spans="1:10" ht="15.75">
      <c r="A234" s="88" t="s">
        <v>35</v>
      </c>
      <c r="B234" s="36" t="s">
        <v>36</v>
      </c>
      <c r="C234" s="37"/>
      <c r="D234" s="37"/>
      <c r="E234" s="37"/>
      <c r="F234" s="37"/>
      <c r="G234" s="127">
        <v>1992</v>
      </c>
      <c r="H234" s="127">
        <v>0</v>
      </c>
      <c r="I234" s="127">
        <v>0</v>
      </c>
      <c r="J234" s="122">
        <v>1992</v>
      </c>
    </row>
    <row r="235" spans="1:10" ht="12.75">
      <c r="A235" s="89"/>
      <c r="B235" s="46" t="s">
        <v>99</v>
      </c>
      <c r="C235" s="47"/>
      <c r="D235" s="47"/>
      <c r="E235" s="47"/>
      <c r="F235" s="47"/>
      <c r="G235" s="45">
        <v>1992</v>
      </c>
      <c r="H235" s="45">
        <f>SUM(D235/30.126*1000)</f>
        <v>0</v>
      </c>
      <c r="I235" s="45">
        <f>SUM(E235/30.126*1000)</f>
        <v>0</v>
      </c>
      <c r="J235" s="90">
        <v>1992</v>
      </c>
    </row>
    <row r="236" spans="1:10" ht="15.75">
      <c r="A236" s="88" t="s">
        <v>38</v>
      </c>
      <c r="B236" s="36" t="s">
        <v>39</v>
      </c>
      <c r="C236" s="37"/>
      <c r="D236" s="37"/>
      <c r="E236" s="37"/>
      <c r="F236" s="37"/>
      <c r="G236" s="127">
        <v>354180</v>
      </c>
      <c r="H236" s="127">
        <f aca="true" t="shared" si="26" ref="H236:H242">SUM(D236/30.126*1000)</f>
        <v>0</v>
      </c>
      <c r="I236" s="127">
        <f aca="true" t="shared" si="27" ref="I236:I242">SUM(E236/30.126*1000)</f>
        <v>0</v>
      </c>
      <c r="J236" s="122">
        <f aca="true" t="shared" si="28" ref="J236:J242">SUM(G236:I236)</f>
        <v>354180</v>
      </c>
    </row>
    <row r="237" spans="1:10" ht="12.75">
      <c r="A237" s="105"/>
      <c r="B237" s="46" t="s">
        <v>40</v>
      </c>
      <c r="C237" s="47"/>
      <c r="D237" s="47"/>
      <c r="E237" s="47"/>
      <c r="F237" s="47"/>
      <c r="G237" s="45">
        <v>66388</v>
      </c>
      <c r="H237" s="45">
        <f t="shared" si="26"/>
        <v>0</v>
      </c>
      <c r="I237" s="45">
        <f t="shared" si="27"/>
        <v>0</v>
      </c>
      <c r="J237" s="90">
        <f t="shared" si="28"/>
        <v>66388</v>
      </c>
    </row>
    <row r="238" spans="1:10" ht="12.75">
      <c r="A238" s="89"/>
      <c r="B238" s="48" t="s">
        <v>84</v>
      </c>
      <c r="C238" s="47"/>
      <c r="D238" s="47"/>
      <c r="E238" s="47"/>
      <c r="F238" s="47"/>
      <c r="G238" s="45">
        <v>268871</v>
      </c>
      <c r="H238" s="45">
        <f t="shared" si="26"/>
        <v>0</v>
      </c>
      <c r="I238" s="45">
        <f t="shared" si="27"/>
        <v>0</v>
      </c>
      <c r="J238" s="90">
        <f t="shared" si="28"/>
        <v>268871</v>
      </c>
    </row>
    <row r="239" spans="1:10" ht="12.75">
      <c r="A239" s="86"/>
      <c r="B239" s="46" t="s">
        <v>41</v>
      </c>
      <c r="C239" s="47"/>
      <c r="D239" s="47"/>
      <c r="E239" s="47"/>
      <c r="F239" s="47"/>
      <c r="G239" s="45">
        <v>18921</v>
      </c>
      <c r="H239" s="45">
        <f t="shared" si="26"/>
        <v>0</v>
      </c>
      <c r="I239" s="45">
        <f t="shared" si="27"/>
        <v>0</v>
      </c>
      <c r="J239" s="90">
        <f t="shared" si="28"/>
        <v>18921</v>
      </c>
    </row>
    <row r="240" spans="1:10" ht="15.75">
      <c r="A240" s="88" t="s">
        <v>42</v>
      </c>
      <c r="B240" s="36" t="s">
        <v>43</v>
      </c>
      <c r="C240" s="37"/>
      <c r="D240" s="37"/>
      <c r="E240" s="37"/>
      <c r="F240" s="37"/>
      <c r="G240" s="127">
        <v>6307</v>
      </c>
      <c r="H240" s="127">
        <f t="shared" si="26"/>
        <v>0</v>
      </c>
      <c r="I240" s="127">
        <f t="shared" si="27"/>
        <v>0</v>
      </c>
      <c r="J240" s="122">
        <f t="shared" si="28"/>
        <v>6307</v>
      </c>
    </row>
    <row r="241" spans="1:10" ht="12.75">
      <c r="A241" s="89"/>
      <c r="B241" s="46" t="s">
        <v>92</v>
      </c>
      <c r="C241" s="47"/>
      <c r="D241" s="47"/>
      <c r="E241" s="47"/>
      <c r="F241" s="47"/>
      <c r="G241" s="45">
        <v>1660</v>
      </c>
      <c r="H241" s="45">
        <f t="shared" si="26"/>
        <v>0</v>
      </c>
      <c r="I241" s="45">
        <f t="shared" si="27"/>
        <v>0</v>
      </c>
      <c r="J241" s="90">
        <f t="shared" si="28"/>
        <v>1660</v>
      </c>
    </row>
    <row r="242" spans="1:10" ht="12.75">
      <c r="A242" s="89"/>
      <c r="B242" s="49" t="s">
        <v>44</v>
      </c>
      <c r="C242" s="47"/>
      <c r="D242" s="47"/>
      <c r="E242" s="47"/>
      <c r="F242" s="47"/>
      <c r="G242" s="45">
        <v>332</v>
      </c>
      <c r="H242" s="45">
        <f t="shared" si="26"/>
        <v>0</v>
      </c>
      <c r="I242" s="45">
        <f t="shared" si="27"/>
        <v>0</v>
      </c>
      <c r="J242" s="90">
        <f t="shared" si="28"/>
        <v>332</v>
      </c>
    </row>
    <row r="243" spans="1:10" ht="12.75">
      <c r="A243" s="106"/>
      <c r="B243" s="59" t="s">
        <v>94</v>
      </c>
      <c r="C243" s="60"/>
      <c r="D243" s="60"/>
      <c r="E243" s="60"/>
      <c r="F243" s="60"/>
      <c r="G243" s="61">
        <v>4315</v>
      </c>
      <c r="H243" s="61">
        <v>0</v>
      </c>
      <c r="I243" s="61">
        <v>0</v>
      </c>
      <c r="J243" s="107">
        <v>4315</v>
      </c>
    </row>
    <row r="244" spans="1:10" ht="15.75">
      <c r="A244" s="88" t="s">
        <v>45</v>
      </c>
      <c r="B244" s="36" t="s">
        <v>46</v>
      </c>
      <c r="C244" s="37"/>
      <c r="D244" s="37"/>
      <c r="E244" s="37"/>
      <c r="F244" s="37"/>
      <c r="G244" s="127">
        <v>7602</v>
      </c>
      <c r="H244" s="127">
        <f>SUM(D244/30.126*1000)</f>
        <v>0</v>
      </c>
      <c r="I244" s="127">
        <f>SUM(E244/30.126*1000)</f>
        <v>0</v>
      </c>
      <c r="J244" s="122">
        <f>SUM(G244:I244)</f>
        <v>7602</v>
      </c>
    </row>
    <row r="245" spans="1:10" ht="12.75">
      <c r="A245" s="89"/>
      <c r="B245" s="46" t="s">
        <v>47</v>
      </c>
      <c r="C245" s="47"/>
      <c r="D245" s="47"/>
      <c r="E245" s="47"/>
      <c r="F245" s="47"/>
      <c r="G245" s="45">
        <v>465</v>
      </c>
      <c r="H245" s="45">
        <f>SUM(D245/30.126*1000)</f>
        <v>0</v>
      </c>
      <c r="I245" s="45">
        <f>SUM(E245/30.126*1000)</f>
        <v>0</v>
      </c>
      <c r="J245" s="90">
        <f>SUM(G245:I245)</f>
        <v>465</v>
      </c>
    </row>
    <row r="246" spans="1:10" ht="12.75">
      <c r="A246" s="89"/>
      <c r="B246" s="48" t="s">
        <v>48</v>
      </c>
      <c r="C246" s="47"/>
      <c r="D246" s="47"/>
      <c r="E246" s="47"/>
      <c r="F246" s="47"/>
      <c r="G246" s="45">
        <v>2324</v>
      </c>
      <c r="H246" s="45">
        <v>0</v>
      </c>
      <c r="I246" s="45">
        <v>0</v>
      </c>
      <c r="J246" s="90">
        <v>2324</v>
      </c>
    </row>
    <row r="247" spans="1:10" ht="12.75">
      <c r="A247" s="106"/>
      <c r="B247" s="62" t="s">
        <v>117</v>
      </c>
      <c r="C247" s="109"/>
      <c r="D247" s="109"/>
      <c r="E247" s="109"/>
      <c r="F247" s="109"/>
      <c r="G247" s="110">
        <v>332</v>
      </c>
      <c r="H247" s="110">
        <v>0</v>
      </c>
      <c r="I247" s="110">
        <v>0</v>
      </c>
      <c r="J247" s="111">
        <v>332</v>
      </c>
    </row>
    <row r="248" spans="1:10" ht="12.75">
      <c r="A248" s="112"/>
      <c r="B248" s="113" t="s">
        <v>93</v>
      </c>
      <c r="C248" s="114"/>
      <c r="D248" s="114"/>
      <c r="E248" s="114"/>
      <c r="F248" s="114"/>
      <c r="G248" s="115">
        <v>4481</v>
      </c>
      <c r="H248" s="115">
        <f aca="true" t="shared" si="29" ref="H248:H258">SUM(D248/30.126*1000)</f>
        <v>0</v>
      </c>
      <c r="I248" s="115">
        <f aca="true" t="shared" si="30" ref="I248:I258">SUM(E248/30.126*1000)</f>
        <v>0</v>
      </c>
      <c r="J248" s="116">
        <f>SUM(G248:I248)</f>
        <v>4481</v>
      </c>
    </row>
    <row r="249" spans="1:10" ht="15.75">
      <c r="A249" s="88" t="s">
        <v>50</v>
      </c>
      <c r="B249" s="36" t="s">
        <v>51</v>
      </c>
      <c r="C249" s="37"/>
      <c r="D249" s="37"/>
      <c r="E249" s="37"/>
      <c r="F249" s="37"/>
      <c r="G249" s="127">
        <v>38547</v>
      </c>
      <c r="H249" s="127">
        <f t="shared" si="29"/>
        <v>0</v>
      </c>
      <c r="I249" s="127">
        <f t="shared" si="30"/>
        <v>0</v>
      </c>
      <c r="J249" s="122">
        <v>38547</v>
      </c>
    </row>
    <row r="250" spans="1:10" ht="12.75">
      <c r="A250" s="89"/>
      <c r="B250" s="46" t="s">
        <v>52</v>
      </c>
      <c r="C250" s="47"/>
      <c r="D250" s="47"/>
      <c r="E250" s="47"/>
      <c r="F250" s="47"/>
      <c r="G250" s="45">
        <v>2656</v>
      </c>
      <c r="H250" s="45">
        <f t="shared" si="29"/>
        <v>0</v>
      </c>
      <c r="I250" s="45">
        <f t="shared" si="30"/>
        <v>0</v>
      </c>
      <c r="J250" s="90">
        <f aca="true" t="shared" si="31" ref="J250:J258">SUM(G250:I250)</f>
        <v>2656</v>
      </c>
    </row>
    <row r="251" spans="1:10" ht="12.75">
      <c r="A251" s="89"/>
      <c r="B251" s="48" t="s">
        <v>53</v>
      </c>
      <c r="C251" s="47"/>
      <c r="D251" s="47"/>
      <c r="E251" s="47"/>
      <c r="F251" s="47"/>
      <c r="G251" s="45">
        <v>1660</v>
      </c>
      <c r="H251" s="45">
        <f t="shared" si="29"/>
        <v>0</v>
      </c>
      <c r="I251" s="45">
        <f t="shared" si="30"/>
        <v>0</v>
      </c>
      <c r="J251" s="90">
        <f t="shared" si="31"/>
        <v>1660</v>
      </c>
    </row>
    <row r="252" spans="1:10" ht="12.75">
      <c r="A252" s="89"/>
      <c r="B252" s="48" t="s">
        <v>54</v>
      </c>
      <c r="C252" s="47"/>
      <c r="D252" s="47"/>
      <c r="E252" s="47"/>
      <c r="F252" s="47"/>
      <c r="G252" s="45">
        <v>11020</v>
      </c>
      <c r="H252" s="45">
        <f t="shared" si="29"/>
        <v>0</v>
      </c>
      <c r="I252" s="45">
        <f t="shared" si="30"/>
        <v>0</v>
      </c>
      <c r="J252" s="90">
        <f t="shared" si="31"/>
        <v>11020</v>
      </c>
    </row>
    <row r="253" spans="1:10" ht="12.75">
      <c r="A253" s="89"/>
      <c r="B253" s="49" t="s">
        <v>87</v>
      </c>
      <c r="C253" s="47"/>
      <c r="D253" s="47"/>
      <c r="E253" s="47"/>
      <c r="F253" s="47"/>
      <c r="G253" s="45">
        <v>12456</v>
      </c>
      <c r="H253" s="45">
        <f t="shared" si="29"/>
        <v>0</v>
      </c>
      <c r="I253" s="45">
        <f t="shared" si="30"/>
        <v>0</v>
      </c>
      <c r="J253" s="90">
        <f t="shared" si="31"/>
        <v>12456</v>
      </c>
    </row>
    <row r="254" spans="1:10" ht="12.75">
      <c r="A254" s="86"/>
      <c r="B254" s="48" t="s">
        <v>86</v>
      </c>
      <c r="C254" s="47"/>
      <c r="D254" s="47"/>
      <c r="E254" s="47"/>
      <c r="F254" s="47"/>
      <c r="G254" s="45">
        <v>10755</v>
      </c>
      <c r="H254" s="45">
        <f t="shared" si="29"/>
        <v>0</v>
      </c>
      <c r="I254" s="45">
        <f t="shared" si="30"/>
        <v>0</v>
      </c>
      <c r="J254" s="90">
        <f t="shared" si="31"/>
        <v>10755</v>
      </c>
    </row>
    <row r="255" spans="1:10" ht="15.75">
      <c r="A255" s="88" t="s">
        <v>55</v>
      </c>
      <c r="B255" s="38" t="s">
        <v>56</v>
      </c>
      <c r="C255" s="37"/>
      <c r="D255" s="37"/>
      <c r="E255" s="37"/>
      <c r="F255" s="37"/>
      <c r="G255" s="127">
        <f>SUM(C255/30.126*1000)</f>
        <v>0</v>
      </c>
      <c r="H255" s="127">
        <f t="shared" si="29"/>
        <v>0</v>
      </c>
      <c r="I255" s="127">
        <f t="shared" si="30"/>
        <v>0</v>
      </c>
      <c r="J255" s="122">
        <f t="shared" si="31"/>
        <v>0</v>
      </c>
    </row>
    <row r="256" spans="1:10" ht="12.75">
      <c r="A256" s="89"/>
      <c r="B256" s="104" t="s">
        <v>57</v>
      </c>
      <c r="C256" s="144"/>
      <c r="D256" s="144"/>
      <c r="E256" s="144"/>
      <c r="F256" s="144"/>
      <c r="G256" s="136">
        <f>SUM(C256/30.126*1000)</f>
        <v>0</v>
      </c>
      <c r="H256" s="136">
        <f t="shared" si="29"/>
        <v>0</v>
      </c>
      <c r="I256" s="136">
        <f t="shared" si="30"/>
        <v>0</v>
      </c>
      <c r="J256" s="145">
        <f t="shared" si="31"/>
        <v>0</v>
      </c>
    </row>
    <row r="257" spans="1:10" ht="12.75">
      <c r="A257" s="131"/>
      <c r="B257" s="142" t="s">
        <v>58</v>
      </c>
      <c r="C257" s="133"/>
      <c r="D257" s="133"/>
      <c r="E257" s="133"/>
      <c r="F257" s="133"/>
      <c r="G257" s="134">
        <f>SUM(C257/30.126*1000)</f>
        <v>0</v>
      </c>
      <c r="H257" s="134">
        <f t="shared" si="29"/>
        <v>0</v>
      </c>
      <c r="I257" s="134">
        <f t="shared" si="30"/>
        <v>0</v>
      </c>
      <c r="J257" s="135">
        <f t="shared" si="31"/>
        <v>0</v>
      </c>
    </row>
    <row r="258" spans="1:10" ht="15.75">
      <c r="A258" s="146" t="s">
        <v>59</v>
      </c>
      <c r="B258" s="147" t="s">
        <v>60</v>
      </c>
      <c r="C258" s="148"/>
      <c r="D258" s="148"/>
      <c r="E258" s="148"/>
      <c r="F258" s="148"/>
      <c r="G258" s="149">
        <v>12771</v>
      </c>
      <c r="H258" s="149">
        <f t="shared" si="29"/>
        <v>0</v>
      </c>
      <c r="I258" s="149">
        <f t="shared" si="30"/>
        <v>0</v>
      </c>
      <c r="J258" s="150">
        <f t="shared" si="31"/>
        <v>12771</v>
      </c>
    </row>
    <row r="259" spans="1:10" ht="12.75">
      <c r="A259" s="89"/>
      <c r="B259" s="104" t="s">
        <v>61</v>
      </c>
      <c r="C259" s="57"/>
      <c r="D259" s="57"/>
      <c r="E259" s="57"/>
      <c r="F259" s="57"/>
      <c r="G259" s="58"/>
      <c r="H259" s="58"/>
      <c r="I259" s="58"/>
      <c r="J259" s="108"/>
    </row>
    <row r="260" spans="1:10" ht="12.75">
      <c r="A260" s="89"/>
      <c r="B260" s="48" t="s">
        <v>88</v>
      </c>
      <c r="C260" s="47"/>
      <c r="D260" s="47"/>
      <c r="E260" s="47"/>
      <c r="F260" s="47"/>
      <c r="G260" s="45">
        <v>12045</v>
      </c>
      <c r="H260" s="45">
        <f>SUM(D260/30.126*1000)</f>
        <v>0</v>
      </c>
      <c r="I260" s="45">
        <f>SUM(E260/30.126*1000)</f>
        <v>0</v>
      </c>
      <c r="J260" s="90">
        <f>SUM(G260:I260)</f>
        <v>12045</v>
      </c>
    </row>
    <row r="261" spans="1:10" ht="12.75">
      <c r="A261" s="86"/>
      <c r="B261" s="46" t="s">
        <v>62</v>
      </c>
      <c r="C261" s="47"/>
      <c r="D261" s="47"/>
      <c r="E261" s="47"/>
      <c r="F261" s="47"/>
      <c r="G261" s="45">
        <v>726</v>
      </c>
      <c r="H261" s="45">
        <f>SUM(D261/30.126*1000)</f>
        <v>0</v>
      </c>
      <c r="I261" s="45">
        <f>SUM(E261/30.126*1000)</f>
        <v>0</v>
      </c>
      <c r="J261" s="90">
        <f>SUM(G261:I261)</f>
        <v>726</v>
      </c>
    </row>
    <row r="262" spans="1:10" ht="15.75">
      <c r="A262" s="88" t="s">
        <v>63</v>
      </c>
      <c r="B262" s="38" t="s">
        <v>64</v>
      </c>
      <c r="C262" s="37"/>
      <c r="D262" s="37"/>
      <c r="E262" s="37"/>
      <c r="F262" s="37"/>
      <c r="G262" s="121">
        <v>116157</v>
      </c>
      <c r="H262" s="121">
        <v>0</v>
      </c>
      <c r="I262" s="121">
        <v>0</v>
      </c>
      <c r="J262" s="122">
        <v>116157</v>
      </c>
    </row>
    <row r="263" spans="1:10" ht="15.75">
      <c r="A263" s="92"/>
      <c r="B263" s="50" t="s">
        <v>89</v>
      </c>
      <c r="C263" s="44"/>
      <c r="D263" s="44"/>
      <c r="E263" s="44"/>
      <c r="F263" s="44"/>
      <c r="G263" s="45">
        <v>110680</v>
      </c>
      <c r="H263" s="45">
        <v>0</v>
      </c>
      <c r="I263" s="45">
        <v>0</v>
      </c>
      <c r="J263" s="93">
        <v>110680</v>
      </c>
    </row>
    <row r="264" spans="1:10" ht="12.75">
      <c r="A264" s="86"/>
      <c r="B264" s="51" t="s">
        <v>91</v>
      </c>
      <c r="C264" s="47"/>
      <c r="D264" s="47"/>
      <c r="E264" s="47"/>
      <c r="F264" s="47"/>
      <c r="G264" s="45">
        <v>5477</v>
      </c>
      <c r="H264" s="45">
        <f>SUM(D264/30.126*1000)</f>
        <v>0</v>
      </c>
      <c r="I264" s="45">
        <f>SUM(E264/30.126*1000)</f>
        <v>0</v>
      </c>
      <c r="J264" s="90">
        <v>5477</v>
      </c>
    </row>
    <row r="265" spans="1:10" ht="16.5" thickBot="1">
      <c r="A265" s="88" t="s">
        <v>97</v>
      </c>
      <c r="B265" s="63" t="s">
        <v>98</v>
      </c>
      <c r="C265" s="64"/>
      <c r="D265" s="64"/>
      <c r="E265" s="64"/>
      <c r="F265" s="64"/>
      <c r="G265" s="126">
        <v>0</v>
      </c>
      <c r="H265" s="126">
        <v>0</v>
      </c>
      <c r="I265" s="126">
        <v>0</v>
      </c>
      <c r="J265" s="123">
        <v>0</v>
      </c>
    </row>
    <row r="266" spans="1:10" ht="16.5" thickBot="1">
      <c r="A266" s="65" t="s">
        <v>65</v>
      </c>
      <c r="B266" s="66"/>
      <c r="C266" s="67"/>
      <c r="D266" s="67"/>
      <c r="E266" s="67"/>
      <c r="F266" s="67"/>
      <c r="G266" s="124">
        <v>615185</v>
      </c>
      <c r="H266" s="124">
        <v>0</v>
      </c>
      <c r="I266" s="124">
        <v>0</v>
      </c>
      <c r="J266" s="125">
        <v>615185</v>
      </c>
    </row>
    <row r="267" spans="1:10" ht="15">
      <c r="A267" s="32"/>
      <c r="B267" s="33"/>
      <c r="C267" s="1"/>
      <c r="D267" s="1"/>
      <c r="E267" s="1"/>
      <c r="F267" s="1"/>
      <c r="G267" s="1"/>
      <c r="H267" s="1"/>
      <c r="I267" s="1"/>
      <c r="J267" s="1"/>
    </row>
    <row r="270" ht="12.75">
      <c r="A270" t="s">
        <v>120</v>
      </c>
    </row>
    <row r="271" ht="12.75">
      <c r="A271" t="s">
        <v>121</v>
      </c>
    </row>
    <row r="273" ht="12.75">
      <c r="A273" t="s">
        <v>126</v>
      </c>
    </row>
    <row r="274" ht="12.75">
      <c r="B274" t="s">
        <v>125</v>
      </c>
    </row>
    <row r="278" ht="12.75">
      <c r="H278" t="s">
        <v>119</v>
      </c>
    </row>
  </sheetData>
  <sheetProtection/>
  <printOptions/>
  <pageMargins left="0.7875" right="0.5902777777777778" top="0.7479166666666667" bottom="0.6694444444444445" header="0.5118055555555556" footer="0.5118055555555556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5902777777777778" top="0.7479166666666667" bottom="0.6694444444444445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5902777777777778" top="0.7479166666666667" bottom="0.669444444444444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2011-12-15T13:35:56Z</cp:lastPrinted>
  <dcterms:modified xsi:type="dcterms:W3CDTF">2011-12-15T13:36:02Z</dcterms:modified>
  <cp:category/>
  <cp:version/>
  <cp:contentType/>
  <cp:contentStatus/>
</cp:coreProperties>
</file>